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ropbox\CPC\INC\2020\Financiación empresarial\"/>
    </mc:Choice>
  </mc:AlternateContent>
  <xr:revisionPtr revIDLastSave="0" documentId="13_ncr:1_{86890588-8309-4832-8548-159D6121339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Mapa" sheetId="38" r:id="rId1"/>
    <sheet name="Figura 1" sheetId="1" r:id="rId2"/>
    <sheet name="1" sheetId="5" r:id="rId3"/>
    <sheet name="2" sheetId="20" r:id="rId4"/>
    <sheet name="3" sheetId="22" r:id="rId5"/>
    <sheet name="4" sheetId="24" r:id="rId6"/>
    <sheet name="5" sheetId="36" r:id="rId7"/>
    <sheet name="6" sheetId="37" r:id="rId8"/>
    <sheet name="7" sheetId="2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'2'!$A$16:$F$27</definedName>
    <definedName name="_xlnm._FilterDatabase" localSheetId="5" hidden="1">'4'!$A$15:$E$15</definedName>
    <definedName name="_xlnm._FilterDatabase" localSheetId="6" hidden="1">'5'!$A$13:$E$13</definedName>
    <definedName name="_Ref15292634" localSheetId="8">'7'!$B$12</definedName>
    <definedName name="_Ref462219233" localSheetId="0">'[1]3A'!#REF!</definedName>
    <definedName name="_Ref462219233">#REF!</definedName>
    <definedName name="_Ref487126334" localSheetId="0">#REF!</definedName>
    <definedName name="_Ref487126334">#REF!</definedName>
    <definedName name="_Ref487475053" localSheetId="0">'[1]3B'!#REF!</definedName>
    <definedName name="_Ref487475053">#REF!</definedName>
    <definedName name="_Ref487536121" localSheetId="0">'[1]1'!#REF!</definedName>
    <definedName name="_Ref487536121">'1'!#REF!</definedName>
    <definedName name="_Ref487546494" localSheetId="0">#REF!</definedName>
    <definedName name="_Ref487546494">#REF!</definedName>
    <definedName name="a">#REF!</definedName>
    <definedName name="area">#REF!</definedName>
    <definedName name="Fecha">[2]Configuracion!$H$6</definedName>
    <definedName name="Logico">[3]Configuracion!$A$4:$A$5</definedName>
    <definedName name="Naturaleza1">#REF!</definedName>
    <definedName name="Periodo">[2]Configuracion!$H$5</definedName>
    <definedName name="_xlnm.Print_Area">#REF!</definedName>
    <definedName name="_xlnm.Print_Titles">#REF!,#REF!</definedName>
    <definedName name="Rama1">#REF!</definedName>
    <definedName name="RangoCriterio2">[4]Detalle!$K$1:$K$65536</definedName>
    <definedName name="RangoValor">[4]Detalle!$I$1:$I$65536</definedName>
    <definedName name="Sector1">[5]Cuentas_Corrientes!$A$133:$I$133</definedName>
    <definedName name="Sector3">#REF!</definedName>
    <definedName name="Sector4">#REF!</definedName>
    <definedName name="Titulo">[4]Configuracion!$H$4</definedName>
    <definedName name="Transaccion1">#REF!</definedName>
    <definedName name="Valoracion1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2" l="1"/>
  <c r="Q14" i="37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V14" i="5" l="1"/>
  <c r="S14" i="5"/>
  <c r="U14" i="5"/>
  <c r="T14" i="5"/>
</calcChain>
</file>

<file path=xl/sharedStrings.xml><?xml version="1.0" encoding="utf-8"?>
<sst xmlns="http://schemas.openxmlformats.org/spreadsheetml/2006/main" count="168" uniqueCount="100">
  <si>
    <t>Fuente: Vesga et al., 2016</t>
  </si>
  <si>
    <t xml:space="preserve"> </t>
  </si>
  <si>
    <t>Comercial</t>
  </si>
  <si>
    <t>Consumo</t>
  </si>
  <si>
    <t>Microcrédito</t>
  </si>
  <si>
    <t>Vivienda</t>
  </si>
  <si>
    <t>Inmobiliario</t>
  </si>
  <si>
    <t>Adquisición / Crecimiento</t>
  </si>
  <si>
    <t>Impacto</t>
  </si>
  <si>
    <t>Recursos Naturales</t>
  </si>
  <si>
    <t>Capital Emprendedor</t>
  </si>
  <si>
    <t>Número de fondos</t>
  </si>
  <si>
    <t>Total</t>
  </si>
  <si>
    <t>México</t>
  </si>
  <si>
    <t>Brasil</t>
  </si>
  <si>
    <t>Colombia</t>
  </si>
  <si>
    <t>Argentina</t>
  </si>
  <si>
    <t>Chile</t>
  </si>
  <si>
    <t>Peru</t>
  </si>
  <si>
    <t>Uruguay</t>
  </si>
  <si>
    <t>Tailandia</t>
  </si>
  <si>
    <t>Costa Rica</t>
  </si>
  <si>
    <t>Perú</t>
  </si>
  <si>
    <t>OCDE</t>
  </si>
  <si>
    <t>Promedio América Latina</t>
  </si>
  <si>
    <t>Promedio OCDE</t>
  </si>
  <si>
    <t>Mexico</t>
  </si>
  <si>
    <t>Brazil</t>
  </si>
  <si>
    <t>China</t>
  </si>
  <si>
    <t>Thailand</t>
  </si>
  <si>
    <t>Sudáfrica</t>
  </si>
  <si>
    <t>Turquía</t>
  </si>
  <si>
    <t>Fuente: CCAF (2020).</t>
  </si>
  <si>
    <t>Latin America &amp; Caribbean</t>
  </si>
  <si>
    <t>OECD members</t>
  </si>
  <si>
    <t>Finanzas alternativas (eje izquierdo)</t>
  </si>
  <si>
    <t>Fuente: Factors Chain International (2020).</t>
  </si>
  <si>
    <t>Fuente: OCDE (2020).</t>
  </si>
  <si>
    <t>Finanzas alternativas per cápita (eje derecho)</t>
  </si>
  <si>
    <t>Compromisos de capital invertidos</t>
  </si>
  <si>
    <t>OCDE 2019</t>
  </si>
  <si>
    <t>América Latina 2019</t>
  </si>
  <si>
    <t>Fuente: Banco Mundial (2020).</t>
  </si>
  <si>
    <t>Infraestructura*</t>
  </si>
  <si>
    <t>Compromisos de capital por invertir</t>
  </si>
  <si>
    <t>Créditos bancarios, Pymes (izq)</t>
  </si>
  <si>
    <t>Créditos bancarios, empresas grandes (izq)</t>
  </si>
  <si>
    <t>Diferencial tasa de interés (der)</t>
  </si>
  <si>
    <t>América Latina</t>
  </si>
  <si>
    <t>Capítulo: Financiación empresarial</t>
  </si>
  <si>
    <t>Mapa de portada</t>
  </si>
  <si>
    <t>Profundidad y estabilidad del sistema financiero. Puesto entre 141 países.</t>
  </si>
  <si>
    <t>https://www.weforum.org/reports/global-competitiveness-report-2019</t>
  </si>
  <si>
    <t>Nota: NA</t>
  </si>
  <si>
    <t>País</t>
  </si>
  <si>
    <t>Puesto</t>
  </si>
  <si>
    <t>Hong Kong</t>
  </si>
  <si>
    <t>Informe Nacional de Competividad 2020-2021</t>
  </si>
  <si>
    <t>Figura 1</t>
  </si>
  <si>
    <t>Instrumentos de financiación según etapa de desarrollo empresarial.</t>
  </si>
  <si>
    <t>Fuente: CPC con base en Vesga et al. (2016).</t>
  </si>
  <si>
    <t>https://www.innpulsacolombia.com/sites/all/themes/sitetheme/assets/Libro3EmprendedoresenCrecimiento.pdf</t>
  </si>
  <si>
    <t>Gráfica 1</t>
  </si>
  <si>
    <t>https://www.superfinanciera.gov.co/publicacion/61036</t>
  </si>
  <si>
    <t xml:space="preserve">Cartera de créditos bruta por tipo de crédito (COP billones constantes de 2018). Colombia, 2010-2019. </t>
  </si>
  <si>
    <t>Fuente: Superfinanciera (2020). Cálculos: CPC.</t>
  </si>
  <si>
    <t>Promedio OCDE per cápita</t>
  </si>
  <si>
    <t>Promedio América Latina per cápita</t>
  </si>
  <si>
    <t>Mes-año</t>
  </si>
  <si>
    <t>https://www.jbs.cam.ac.uk/faculty-research/centres/alternative-finance/publications/reaching-new-heights/#.XbNGMZpKjIU</t>
  </si>
  <si>
    <t>https://www.jbs.cam.ac.uk/faculty-research/centres/alternative-finance/publications/3rd-asia-pacific-region-alternative-finance-industry-report/#.XbNGPppKjIU</t>
  </si>
  <si>
    <t>https://www.jbs.cam.ac.uk/faculty-research/centres/alternative-finance/publications/middle-east-and-africa/#.XbNGRZpKjIU</t>
  </si>
  <si>
    <t>https://www.jbs.cam.ac.uk/faculty-research/centres/alternative-finance/publications/shifting-paradigms/#.XbNGWZpKjIU</t>
  </si>
  <si>
    <t>Gráfica 2</t>
  </si>
  <si>
    <t>Volumen total y volumen per cápita de finanzas alternativas (millones USD). Colombia y países de referencia, 2018.</t>
  </si>
  <si>
    <t xml:space="preserve">Crédito empresarial a pymes y a empresas grandes (COP billones constantes de 2018) y diferencial en tasa de interés (pp). Colombia, 2009-2018. </t>
  </si>
  <si>
    <t>Gráfica 3</t>
  </si>
  <si>
    <t>Gráfica 4</t>
  </si>
  <si>
    <t>Volumen total de factoring (USD millones constantes de 2010). Colombia y países de referencia, 2010 y 2019.</t>
  </si>
  <si>
    <t>https://fci.nl/about-factoring/2018_World_Factoring_Statistics.pdf</t>
  </si>
  <si>
    <t>https://fci.nl/downloads/annual_review_2015.pdf</t>
  </si>
  <si>
    <t>Gráfica 5</t>
  </si>
  <si>
    <t>% capital invertido</t>
  </si>
  <si>
    <t>Tipo de fondo</t>
  </si>
  <si>
    <t>Histórico de número de fondos de capital privado y capital comprometido e invertido (USD millones) por tipo de fondo. Colombia, 2019</t>
  </si>
  <si>
    <t>Nota: *Incluye fondos de capital y deuda.</t>
  </si>
  <si>
    <t>Fuente: Colcapital (2020).</t>
  </si>
  <si>
    <t>Nota: Información suministrada directamente por Colcapital</t>
  </si>
  <si>
    <t>Gráfica 6</t>
  </si>
  <si>
    <t>Capitalización bursátil (% PIB). Colombia y países de referencia, 2005-2019.</t>
  </si>
  <si>
    <t>Nota:NA</t>
  </si>
  <si>
    <t>https://databank.worldbank.org/source/world-development-indicators#</t>
  </si>
  <si>
    <t xml:space="preserve">	Market capitalization of listed domestic companies (% of GDP)(CM.MKT.LCAP.GD.ZS)</t>
  </si>
  <si>
    <t>Gráfica 7</t>
  </si>
  <si>
    <t>Acciones negociadas, índice de rotación de las acciones nacionales (%). Colombia y países de referencia, 2010-2019.</t>
  </si>
  <si>
    <t xml:space="preserve">	Stocks traded, turnover ratio of domestic shares (%)(CM.MKT.TRNR)</t>
  </si>
  <si>
    <t>OCDE 2018</t>
  </si>
  <si>
    <t>Nota: El promedio OCDE toma datos de 2018.</t>
  </si>
  <si>
    <t>Fuente: WEF (2019).</t>
  </si>
  <si>
    <t>Nota: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</si>
</sst>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0.0%"/>
    <numFmt numFmtId="167" formatCode="#,##0.0"/>
    <numFmt numFmtId="168" formatCode="0.0"/>
    <numFmt numFmtId="169" formatCode="_-&quot;$&quot;\ * #,##0_-;\-&quot;$&quot;\ * #,##0_-;_-&quot;$&quot;\ * &quot;-&quot;_-;_-@_-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6"/>
      <name val="Calibri"/>
      <family val="2"/>
      <scheme val="minor"/>
    </font>
    <font>
      <u/>
      <sz val="9.9"/>
      <color theme="10"/>
      <name val="Trebuchet MS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Garamond"/>
      <family val="2"/>
      <charset val="238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u/>
      <sz val="10"/>
      <color theme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4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18" fillId="0" borderId="0"/>
    <xf numFmtId="0" fontId="18" fillId="10" borderId="0" applyNumberFormat="0" applyBorder="0" applyAlignment="0" applyProtection="0"/>
    <xf numFmtId="0" fontId="2" fillId="34" borderId="0" applyNumberFormat="0" applyBorder="0" applyAlignment="0" applyProtection="0"/>
    <xf numFmtId="0" fontId="18" fillId="14" borderId="0" applyNumberFormat="0" applyBorder="0" applyAlignment="0" applyProtection="0"/>
    <xf numFmtId="0" fontId="2" fillId="35" borderId="0" applyNumberFormat="0" applyBorder="0" applyAlignment="0" applyProtection="0"/>
    <xf numFmtId="0" fontId="18" fillId="18" borderId="0" applyNumberFormat="0" applyBorder="0" applyAlignment="0" applyProtection="0"/>
    <xf numFmtId="0" fontId="2" fillId="36" borderId="0" applyNumberFormat="0" applyBorder="0" applyAlignment="0" applyProtection="0"/>
    <xf numFmtId="0" fontId="18" fillId="22" borderId="0" applyNumberFormat="0" applyBorder="0" applyAlignment="0" applyProtection="0"/>
    <xf numFmtId="0" fontId="2" fillId="37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11" borderId="0" applyNumberFormat="0" applyBorder="0" applyAlignment="0" applyProtection="0"/>
    <xf numFmtId="0" fontId="2" fillId="38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9" borderId="0" applyNumberFormat="0" applyBorder="0" applyAlignment="0" applyProtection="0"/>
    <xf numFmtId="0" fontId="2" fillId="39" borderId="0" applyNumberFormat="0" applyBorder="0" applyAlignment="0" applyProtection="0"/>
    <xf numFmtId="0" fontId="18" fillId="23" borderId="0" applyNumberFormat="0" applyBorder="0" applyAlignment="0" applyProtection="0"/>
    <xf numFmtId="0" fontId="2" fillId="37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31" borderId="0" applyNumberFormat="0" applyBorder="0" applyAlignment="0" applyProtection="0"/>
    <xf numFmtId="0" fontId="2" fillId="40" borderId="0" applyNumberFormat="0" applyBorder="0" applyAlignment="0" applyProtection="0"/>
    <xf numFmtId="0" fontId="23" fillId="12" borderId="0" applyNumberFormat="0" applyBorder="0" applyAlignment="0" applyProtection="0"/>
    <xf numFmtId="0" fontId="12" fillId="41" borderId="0" applyNumberFormat="0" applyBorder="0" applyAlignment="0" applyProtection="0"/>
    <xf numFmtId="0" fontId="23" fillId="16" borderId="0" applyNumberFormat="0" applyBorder="0" applyAlignment="0" applyProtection="0"/>
    <xf numFmtId="0" fontId="12" fillId="16" borderId="0" applyNumberFormat="0" applyBorder="0" applyAlignment="0" applyProtection="0"/>
    <xf numFmtId="0" fontId="23" fillId="20" borderId="0" applyNumberFormat="0" applyBorder="0" applyAlignment="0" applyProtection="0"/>
    <xf numFmtId="0" fontId="12" fillId="39" borderId="0" applyNumberFormat="0" applyBorder="0" applyAlignment="0" applyProtection="0"/>
    <xf numFmtId="0" fontId="23" fillId="24" borderId="0" applyNumberFormat="0" applyBorder="0" applyAlignment="0" applyProtection="0"/>
    <xf numFmtId="0" fontId="12" fillId="42" borderId="0" applyNumberFormat="0" applyBorder="0" applyAlignment="0" applyProtection="0"/>
    <xf numFmtId="0" fontId="23" fillId="28" borderId="0" applyNumberFormat="0" applyBorder="0" applyAlignment="0" applyProtection="0"/>
    <xf numFmtId="0" fontId="12" fillId="28" borderId="0" applyNumberFormat="0" applyBorder="0" applyAlignment="0" applyProtection="0"/>
    <xf numFmtId="0" fontId="23" fillId="32" borderId="0" applyNumberFormat="0" applyBorder="0" applyAlignment="0" applyProtection="0"/>
    <xf numFmtId="0" fontId="12" fillId="43" borderId="0" applyNumberFormat="0" applyBorder="0" applyAlignment="0" applyProtection="0"/>
    <xf numFmtId="0" fontId="23" fillId="9" borderId="0" applyNumberFormat="0" applyBorder="0" applyAlignment="0" applyProtection="0"/>
    <xf numFmtId="0" fontId="12" fillId="44" borderId="0" applyNumberFormat="0" applyBorder="0" applyAlignment="0" applyProtection="0"/>
    <xf numFmtId="0" fontId="23" fillId="13" borderId="0" applyNumberFormat="0" applyBorder="0" applyAlignment="0" applyProtection="0"/>
    <xf numFmtId="0" fontId="12" fillId="45" borderId="0" applyNumberFormat="0" applyBorder="0" applyAlignment="0" applyProtection="0"/>
    <xf numFmtId="0" fontId="23" fillId="17" borderId="0" applyNumberFormat="0" applyBorder="0" applyAlignment="0" applyProtection="0"/>
    <xf numFmtId="0" fontId="12" fillId="46" borderId="0" applyNumberFormat="0" applyBorder="0" applyAlignment="0" applyProtection="0"/>
    <xf numFmtId="0" fontId="23" fillId="21" borderId="0" applyNumberFormat="0" applyBorder="0" applyAlignment="0" applyProtection="0"/>
    <xf numFmtId="0" fontId="12" fillId="42" borderId="0" applyNumberFormat="0" applyBorder="0" applyAlignment="0" applyProtection="0"/>
    <xf numFmtId="0" fontId="23" fillId="25" borderId="0" applyNumberFormat="0" applyBorder="0" applyAlignment="0" applyProtection="0"/>
    <xf numFmtId="0" fontId="12" fillId="25" borderId="0" applyNumberFormat="0" applyBorder="0" applyAlignment="0" applyProtection="0"/>
    <xf numFmtId="0" fontId="23" fillId="29" borderId="0" applyNumberFormat="0" applyBorder="0" applyAlignment="0" applyProtection="0"/>
    <xf numFmtId="0" fontId="12" fillId="29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6" borderId="4" applyNumberFormat="0" applyAlignment="0" applyProtection="0"/>
    <xf numFmtId="0" fontId="6" fillId="47" borderId="4" applyNumberFormat="0" applyAlignment="0" applyProtection="0"/>
    <xf numFmtId="0" fontId="27" fillId="7" borderId="7" applyNumberFormat="0" applyAlignment="0" applyProtection="0"/>
    <xf numFmtId="0" fontId="8" fillId="7" borderId="7" applyNumberFormat="0" applyAlignment="0" applyProtection="0"/>
    <xf numFmtId="41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11" applyNumberFormat="0" applyFill="0" applyAlignment="0" applyProtection="0"/>
    <xf numFmtId="0" fontId="32" fillId="0" borderId="2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4" fillId="5" borderId="4" applyNumberFormat="0" applyAlignment="0" applyProtection="0"/>
    <xf numFmtId="0" fontId="38" fillId="0" borderId="6" applyNumberFormat="0" applyFill="0" applyAlignment="0" applyProtection="0"/>
    <xf numFmtId="0" fontId="7" fillId="0" borderId="6" applyNumberFormat="0" applyFill="0" applyAlignment="0" applyProtection="0"/>
    <xf numFmtId="165" fontId="14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19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8" borderId="8" applyNumberFormat="0" applyFont="0" applyAlignment="0" applyProtection="0"/>
    <xf numFmtId="0" fontId="45" fillId="6" borderId="5" applyNumberFormat="0" applyAlignment="0" applyProtection="0"/>
    <xf numFmtId="0" fontId="5" fillId="47" borderId="5" applyNumberFormat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0" fillId="0" borderId="10" xfId="0" applyBorder="1"/>
    <xf numFmtId="0" fontId="16" fillId="0" borderId="10" xfId="2" applyFont="1" applyFill="1" applyBorder="1" applyAlignment="1">
      <alignment horizontal="centerContinuous"/>
    </xf>
    <xf numFmtId="17" fontId="15" fillId="33" borderId="10" xfId="2" applyNumberFormat="1" applyFont="1" applyFill="1" applyBorder="1" applyAlignment="1">
      <alignment horizontal="center"/>
    </xf>
    <xf numFmtId="17" fontId="15" fillId="33" borderId="10" xfId="3" applyNumberFormat="1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4"/>
    <xf numFmtId="2" fontId="18" fillId="0" borderId="0" xfId="4" applyNumberFormat="1"/>
    <xf numFmtId="0" fontId="50" fillId="0" borderId="10" xfId="4" applyFont="1" applyBorder="1"/>
    <xf numFmtId="166" fontId="0" fillId="0" borderId="0" xfId="1" applyNumberFormat="1" applyFont="1"/>
    <xf numFmtId="0" fontId="11" fillId="0" borderId="0" xfId="0" applyFont="1"/>
    <xf numFmtId="1" fontId="0" fillId="0" borderId="0" xfId="0" applyNumberFormat="1"/>
    <xf numFmtId="0" fontId="17" fillId="0" borderId="0" xfId="0" applyFont="1" applyAlignment="1">
      <alignment vertical="center"/>
    </xf>
    <xf numFmtId="0" fontId="0" fillId="0" borderId="10" xfId="0" applyBorder="1" applyAlignment="1">
      <alignment wrapText="1"/>
    </xf>
    <xf numFmtId="0" fontId="17" fillId="0" borderId="10" xfId="2" applyFont="1" applyBorder="1"/>
    <xf numFmtId="0" fontId="52" fillId="0" borderId="10" xfId="2" applyFont="1" applyBorder="1"/>
    <xf numFmtId="4" fontId="53" fillId="0" borderId="10" xfId="0" applyNumberFormat="1" applyFont="1" applyBorder="1"/>
    <xf numFmtId="166" fontId="53" fillId="0" borderId="0" xfId="1" applyNumberFormat="1" applyFont="1"/>
    <xf numFmtId="17" fontId="15" fillId="33" borderId="15" xfId="3" applyNumberFormat="1" applyFont="1" applyFill="1" applyBorder="1" applyAlignment="1">
      <alignment horizontal="center"/>
    </xf>
    <xf numFmtId="4" fontId="53" fillId="0" borderId="16" xfId="0" applyNumberFormat="1" applyFont="1" applyBorder="1"/>
    <xf numFmtId="4" fontId="53" fillId="0" borderId="14" xfId="0" applyNumberFormat="1" applyFont="1" applyBorder="1"/>
    <xf numFmtId="4" fontId="53" fillId="0" borderId="14" xfId="1" applyNumberFormat="1" applyFont="1" applyBorder="1"/>
    <xf numFmtId="166" fontId="53" fillId="0" borderId="14" xfId="1" applyNumberFormat="1" applyFont="1" applyBorder="1" applyAlignment="1">
      <alignment horizontal="center"/>
    </xf>
    <xf numFmtId="9" fontId="0" fillId="0" borderId="0" xfId="0" applyNumberFormat="1"/>
    <xf numFmtId="0" fontId="16" fillId="0" borderId="0" xfId="2" applyFont="1" applyFill="1" applyBorder="1" applyAlignment="1">
      <alignment horizontal="centerContinuous"/>
    </xf>
    <xf numFmtId="0" fontId="54" fillId="0" borderId="0" xfId="150"/>
    <xf numFmtId="167" fontId="0" fillId="0" borderId="10" xfId="0" applyNumberFormat="1" applyBorder="1"/>
    <xf numFmtId="0" fontId="11" fillId="0" borderId="10" xfId="0" applyFont="1" applyBorder="1" applyAlignment="1">
      <alignment vertical="center" wrapText="1"/>
    </xf>
    <xf numFmtId="166" fontId="0" fillId="0" borderId="10" xfId="0" applyNumberFormat="1" applyBorder="1"/>
    <xf numFmtId="0" fontId="11" fillId="0" borderId="10" xfId="0" applyFont="1" applyBorder="1" applyAlignment="1">
      <alignment horizontal="center" vertical="center" wrapText="1"/>
    </xf>
    <xf numFmtId="168" fontId="51" fillId="0" borderId="10" xfId="103" applyNumberFormat="1" applyFont="1" applyBorder="1"/>
    <xf numFmtId="0" fontId="11" fillId="0" borderId="10" xfId="0" applyFont="1" applyBorder="1"/>
    <xf numFmtId="0" fontId="52" fillId="0" borderId="0" xfId="2" applyFont="1"/>
    <xf numFmtId="0" fontId="0" fillId="0" borderId="0" xfId="0" applyAlignment="1">
      <alignment wrapText="1"/>
    </xf>
    <xf numFmtId="0" fontId="0" fillId="0" borderId="10" xfId="0" applyFill="1" applyBorder="1"/>
    <xf numFmtId="0" fontId="0" fillId="0" borderId="0" xfId="0" applyFont="1"/>
    <xf numFmtId="167" fontId="0" fillId="0" borderId="10" xfId="0" applyNumberFormat="1" applyBorder="1" applyAlignment="1">
      <alignment horizontal="left"/>
    </xf>
    <xf numFmtId="0" fontId="0" fillId="0" borderId="0" xfId="0" applyBorder="1"/>
    <xf numFmtId="166" fontId="0" fillId="0" borderId="10" xfId="1" applyNumberFormat="1" applyFont="1" applyFill="1" applyBorder="1"/>
    <xf numFmtId="0" fontId="0" fillId="48" borderId="10" xfId="0" applyFill="1" applyBorder="1"/>
    <xf numFmtId="166" fontId="0" fillId="48" borderId="10" xfId="1" applyNumberFormat="1" applyFont="1" applyFill="1" applyBorder="1"/>
    <xf numFmtId="0" fontId="48" fillId="0" borderId="0" xfId="4" applyFont="1"/>
    <xf numFmtId="41" fontId="52" fillId="0" borderId="10" xfId="2" applyNumberFormat="1" applyFont="1" applyBorder="1"/>
    <xf numFmtId="168" fontId="0" fillId="0" borderId="0" xfId="0" applyNumberFormat="1"/>
    <xf numFmtId="0" fontId="11" fillId="0" borderId="10" xfId="0" applyFont="1" applyBorder="1" applyAlignment="1">
      <alignment horizontal="center"/>
    </xf>
    <xf numFmtId="0" fontId="0" fillId="0" borderId="0" xfId="0" applyAlignment="1">
      <alignment vertical="center"/>
    </xf>
    <xf numFmtId="0" fontId="16" fillId="0" borderId="10" xfId="2" applyFont="1" applyFill="1" applyBorder="1" applyAlignment="1">
      <alignment horizontal="left"/>
    </xf>
    <xf numFmtId="4" fontId="53" fillId="0" borderId="10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54" fillId="0" borderId="0" xfId="150" applyAlignment="1">
      <alignment horizontal="left"/>
    </xf>
    <xf numFmtId="41" fontId="17" fillId="0" borderId="10" xfId="149" applyFont="1" applyBorder="1"/>
    <xf numFmtId="9" fontId="0" fillId="0" borderId="10" xfId="1" applyFont="1" applyBorder="1"/>
    <xf numFmtId="41" fontId="0" fillId="0" borderId="10" xfId="1" applyNumberFormat="1" applyFont="1" applyBorder="1"/>
    <xf numFmtId="0" fontId="11" fillId="0" borderId="10" xfId="0" applyFont="1" applyFill="1" applyBorder="1" applyAlignment="1">
      <alignment horizontal="center" vertical="center" wrapText="1"/>
    </xf>
    <xf numFmtId="168" fontId="0" fillId="0" borderId="10" xfId="151" applyNumberFormat="1" applyFont="1" applyBorder="1"/>
    <xf numFmtId="0" fontId="11" fillId="0" borderId="0" xfId="0" applyFont="1" applyAlignment="1">
      <alignment horizontal="left" wrapText="1"/>
    </xf>
    <xf numFmtId="0" fontId="54" fillId="0" borderId="0" xfId="150" applyFill="1"/>
    <xf numFmtId="166" fontId="0" fillId="0" borderId="10" xfId="1" applyNumberFormat="1" applyFont="1" applyBorder="1"/>
    <xf numFmtId="0" fontId="0" fillId="0" borderId="0" xfId="0" applyFont="1" applyAlignment="1">
      <alignment horizontal="left"/>
    </xf>
  </cellXfs>
  <cellStyles count="154">
    <cellStyle name="20% - Accent1 2" xfId="6" xr:uid="{00000000-0005-0000-0000-000000000000}"/>
    <cellStyle name="20% - Accent2 2" xfId="8" xr:uid="{00000000-0005-0000-0000-000001000000}"/>
    <cellStyle name="20% - Accent3 2" xfId="10" xr:uid="{00000000-0005-0000-0000-000002000000}"/>
    <cellStyle name="20% - Accent4 2" xfId="12" xr:uid="{00000000-0005-0000-0000-000003000000}"/>
    <cellStyle name="20% - Accent5 2" xfId="14" xr:uid="{00000000-0005-0000-0000-000004000000}"/>
    <cellStyle name="20% - Accent6 2" xfId="16" xr:uid="{00000000-0005-0000-0000-000005000000}"/>
    <cellStyle name="20% - Énfasis1 2" xfId="5" xr:uid="{00000000-0005-0000-0000-000006000000}"/>
    <cellStyle name="20% - Énfasis2 2" xfId="7" xr:uid="{00000000-0005-0000-0000-000007000000}"/>
    <cellStyle name="20% - Énfasis3 2" xfId="9" xr:uid="{00000000-0005-0000-0000-000008000000}"/>
    <cellStyle name="20% - Énfasis4 2" xfId="11" xr:uid="{00000000-0005-0000-0000-000009000000}"/>
    <cellStyle name="20% - Énfasis5 2" xfId="13" xr:uid="{00000000-0005-0000-0000-00000A000000}"/>
    <cellStyle name="20% - Énfasis6 2" xfId="15" xr:uid="{00000000-0005-0000-0000-00000B000000}"/>
    <cellStyle name="40% - Accent1 2" xfId="18" xr:uid="{00000000-0005-0000-0000-00000C000000}"/>
    <cellStyle name="40% - Accent2 2" xfId="20" xr:uid="{00000000-0005-0000-0000-00000D000000}"/>
    <cellStyle name="40% - Accent3 2" xfId="22" xr:uid="{00000000-0005-0000-0000-00000E000000}"/>
    <cellStyle name="40% - Accent4 2" xfId="24" xr:uid="{00000000-0005-0000-0000-00000F000000}"/>
    <cellStyle name="40% - Accent5 2" xfId="26" xr:uid="{00000000-0005-0000-0000-000010000000}"/>
    <cellStyle name="40% - Accent6 2" xfId="28" xr:uid="{00000000-0005-0000-0000-000011000000}"/>
    <cellStyle name="40% - Énfasis1 2" xfId="17" xr:uid="{00000000-0005-0000-0000-000012000000}"/>
    <cellStyle name="40% - Énfasis2 2" xfId="19" xr:uid="{00000000-0005-0000-0000-000013000000}"/>
    <cellStyle name="40% - Énfasis3 2" xfId="21" xr:uid="{00000000-0005-0000-0000-000014000000}"/>
    <cellStyle name="40% - Énfasis4 2" xfId="23" xr:uid="{00000000-0005-0000-0000-000015000000}"/>
    <cellStyle name="40% - Énfasis5 2" xfId="25" xr:uid="{00000000-0005-0000-0000-000016000000}"/>
    <cellStyle name="40% - Énfasis6 2" xfId="27" xr:uid="{00000000-0005-0000-0000-000017000000}"/>
    <cellStyle name="60% - Accent1 2" xfId="30" xr:uid="{00000000-0005-0000-0000-000018000000}"/>
    <cellStyle name="60% - Accent2 2" xfId="32" xr:uid="{00000000-0005-0000-0000-000019000000}"/>
    <cellStyle name="60% - Accent3 2" xfId="34" xr:uid="{00000000-0005-0000-0000-00001A000000}"/>
    <cellStyle name="60% - Accent4 2" xfId="36" xr:uid="{00000000-0005-0000-0000-00001B000000}"/>
    <cellStyle name="60% - Accent5 2" xfId="38" xr:uid="{00000000-0005-0000-0000-00001C000000}"/>
    <cellStyle name="60% - Accent6 2" xfId="40" xr:uid="{00000000-0005-0000-0000-00001D000000}"/>
    <cellStyle name="60% - Énfasis1 2" xfId="29" xr:uid="{00000000-0005-0000-0000-00001E000000}"/>
    <cellStyle name="60% - Énfasis2 2" xfId="31" xr:uid="{00000000-0005-0000-0000-00001F000000}"/>
    <cellStyle name="60% - Énfasis3 2" xfId="33" xr:uid="{00000000-0005-0000-0000-000020000000}"/>
    <cellStyle name="60% - Énfasis4 2" xfId="35" xr:uid="{00000000-0005-0000-0000-000021000000}"/>
    <cellStyle name="60% - Énfasis5 2" xfId="37" xr:uid="{00000000-0005-0000-0000-000022000000}"/>
    <cellStyle name="60% - Énfasis6 2" xfId="39" xr:uid="{00000000-0005-0000-0000-000023000000}"/>
    <cellStyle name="Accent1 2" xfId="42" xr:uid="{00000000-0005-0000-0000-000024000000}"/>
    <cellStyle name="Accent2 2" xfId="44" xr:uid="{00000000-0005-0000-0000-000025000000}"/>
    <cellStyle name="Accent3 2" xfId="46" xr:uid="{00000000-0005-0000-0000-000026000000}"/>
    <cellStyle name="Accent4 2" xfId="48" xr:uid="{00000000-0005-0000-0000-000027000000}"/>
    <cellStyle name="Accent5 2" xfId="50" xr:uid="{00000000-0005-0000-0000-000028000000}"/>
    <cellStyle name="Accent6 2" xfId="52" xr:uid="{00000000-0005-0000-0000-000029000000}"/>
    <cellStyle name="Bad 2" xfId="54" xr:uid="{00000000-0005-0000-0000-00002A000000}"/>
    <cellStyle name="Bueno 2" xfId="77" xr:uid="{00000000-0005-0000-0000-00002B000000}"/>
    <cellStyle name="Calculation 2" xfId="56" xr:uid="{00000000-0005-0000-0000-00002C000000}"/>
    <cellStyle name="Cálculo 2" xfId="55" xr:uid="{00000000-0005-0000-0000-00002D000000}"/>
    <cellStyle name="Celda de comprobación 2" xfId="57" xr:uid="{00000000-0005-0000-0000-00002E000000}"/>
    <cellStyle name="Celda vinculada 2" xfId="90" xr:uid="{00000000-0005-0000-0000-00002F000000}"/>
    <cellStyle name="Check Cell 2" xfId="58" xr:uid="{00000000-0005-0000-0000-000030000000}"/>
    <cellStyle name="Comma [0] 2" xfId="59" xr:uid="{00000000-0005-0000-0000-000031000000}"/>
    <cellStyle name="Comma 2" xfId="60" xr:uid="{00000000-0005-0000-0000-000032000000}"/>
    <cellStyle name="Comma 2 10" xfId="61" xr:uid="{00000000-0005-0000-0000-000033000000}"/>
    <cellStyle name="Comma 2 2" xfId="62" xr:uid="{00000000-0005-0000-0000-000034000000}"/>
    <cellStyle name="Comma 2 3" xfId="63" xr:uid="{00000000-0005-0000-0000-000035000000}"/>
    <cellStyle name="Comma 2 4" xfId="64" xr:uid="{00000000-0005-0000-0000-000036000000}"/>
    <cellStyle name="Comma 2 4 2" xfId="65" xr:uid="{00000000-0005-0000-0000-000037000000}"/>
    <cellStyle name="Comma 2 5" xfId="66" xr:uid="{00000000-0005-0000-0000-000038000000}"/>
    <cellStyle name="Comma 2 6" xfId="67" xr:uid="{00000000-0005-0000-0000-000039000000}"/>
    <cellStyle name="Comma 2 7" xfId="68" xr:uid="{00000000-0005-0000-0000-00003A000000}"/>
    <cellStyle name="Comma 2 8" xfId="69" xr:uid="{00000000-0005-0000-0000-00003B000000}"/>
    <cellStyle name="Comma 2 9" xfId="70" xr:uid="{00000000-0005-0000-0000-00003C000000}"/>
    <cellStyle name="Comma 22" xfId="71" xr:uid="{00000000-0005-0000-0000-00003D000000}"/>
    <cellStyle name="Comma 3" xfId="72" xr:uid="{00000000-0005-0000-0000-00003E000000}"/>
    <cellStyle name="Comma 4" xfId="73" xr:uid="{00000000-0005-0000-0000-00003F000000}"/>
    <cellStyle name="Currency [0] 2" xfId="151" xr:uid="{8DE771B8-C08B-4635-B96A-62235156D551}"/>
    <cellStyle name="Currency 2" xfId="74" xr:uid="{00000000-0005-0000-0000-000040000000}"/>
    <cellStyle name="Encabezado 1 2" xfId="79" xr:uid="{00000000-0005-0000-0000-000041000000}"/>
    <cellStyle name="Encabezado 4 2" xfId="85" xr:uid="{00000000-0005-0000-0000-000042000000}"/>
    <cellStyle name="Énfasis1 2" xfId="41" xr:uid="{00000000-0005-0000-0000-000043000000}"/>
    <cellStyle name="Énfasis2 2" xfId="43" xr:uid="{00000000-0005-0000-0000-000044000000}"/>
    <cellStyle name="Énfasis3 2" xfId="45" xr:uid="{00000000-0005-0000-0000-000045000000}"/>
    <cellStyle name="Énfasis4 2" xfId="47" xr:uid="{00000000-0005-0000-0000-000046000000}"/>
    <cellStyle name="Énfasis5 2" xfId="49" xr:uid="{00000000-0005-0000-0000-000047000000}"/>
    <cellStyle name="Énfasis6 2" xfId="51" xr:uid="{00000000-0005-0000-0000-000048000000}"/>
    <cellStyle name="Entrada 2" xfId="88" xr:uid="{00000000-0005-0000-0000-000049000000}"/>
    <cellStyle name="Explanatory Text 2" xfId="76" xr:uid="{00000000-0005-0000-0000-00004A000000}"/>
    <cellStyle name="Good 2" xfId="78" xr:uid="{00000000-0005-0000-0000-00004B000000}"/>
    <cellStyle name="Heading 1 2" xfId="80" xr:uid="{00000000-0005-0000-0000-00004C000000}"/>
    <cellStyle name="Heading 2 2" xfId="82" xr:uid="{00000000-0005-0000-0000-00004D000000}"/>
    <cellStyle name="Heading 3 2" xfId="84" xr:uid="{00000000-0005-0000-0000-00004E000000}"/>
    <cellStyle name="Heading 4 2" xfId="86" xr:uid="{00000000-0005-0000-0000-00004F000000}"/>
    <cellStyle name="Hyperlink" xfId="150" builtinId="8"/>
    <cellStyle name="Hyperlink 2" xfId="87" xr:uid="{00000000-0005-0000-0000-000050000000}"/>
    <cellStyle name="Hyperlink 3" xfId="153" xr:uid="{26343493-CD44-49DE-B2DB-FF7CE8F2AC91}"/>
    <cellStyle name="Incorrecto 2" xfId="53" xr:uid="{00000000-0005-0000-0000-000051000000}"/>
    <cellStyle name="Input 2" xfId="89" xr:uid="{00000000-0005-0000-0000-000052000000}"/>
    <cellStyle name="Linked Cell 2" xfId="91" xr:uid="{00000000-0005-0000-0000-000053000000}"/>
    <cellStyle name="Millares [0] 2" xfId="149" xr:uid="{B63C4E1E-8E0C-4351-8B26-431B025167C9}"/>
    <cellStyle name="Millares 2" xfId="92" xr:uid="{00000000-0005-0000-0000-000054000000}"/>
    <cellStyle name="Neutral 2" xfId="94" xr:uid="{00000000-0005-0000-0000-000055000000}"/>
    <cellStyle name="Neutral 3" xfId="93" xr:uid="{00000000-0005-0000-0000-000056000000}"/>
    <cellStyle name="Normal" xfId="0" builtinId="0"/>
    <cellStyle name="Normal 10" xfId="4" xr:uid="{00000000-0005-0000-0000-000058000000}"/>
    <cellStyle name="Normál 10 3 3" xfId="95" xr:uid="{00000000-0005-0000-0000-000059000000}"/>
    <cellStyle name="Normal 2" xfId="3" xr:uid="{00000000-0005-0000-0000-00005A000000}"/>
    <cellStyle name="Normal 2 10" xfId="97" xr:uid="{00000000-0005-0000-0000-00005B000000}"/>
    <cellStyle name="Normál 2 10" xfId="98" xr:uid="{00000000-0005-0000-0000-00005C000000}"/>
    <cellStyle name="Normal 2 11" xfId="99" xr:uid="{00000000-0005-0000-0000-00005D000000}"/>
    <cellStyle name="Normal 2 12" xfId="100" xr:uid="{00000000-0005-0000-0000-00005E000000}"/>
    <cellStyle name="Normal 2 13" xfId="101" xr:uid="{00000000-0005-0000-0000-00005F000000}"/>
    <cellStyle name="Normal 2 14" xfId="102" xr:uid="{00000000-0005-0000-0000-000060000000}"/>
    <cellStyle name="Normal 2 15" xfId="103" xr:uid="{00000000-0005-0000-0000-000061000000}"/>
    <cellStyle name="Normal 2 16" xfId="104" xr:uid="{00000000-0005-0000-0000-000062000000}"/>
    <cellStyle name="Normal 2 17" xfId="105" xr:uid="{00000000-0005-0000-0000-000063000000}"/>
    <cellStyle name="Normal 2 18" xfId="106" xr:uid="{00000000-0005-0000-0000-000064000000}"/>
    <cellStyle name="Normal 2 19" xfId="107" xr:uid="{00000000-0005-0000-0000-000065000000}"/>
    <cellStyle name="Normal 2 2" xfId="108" xr:uid="{00000000-0005-0000-0000-000066000000}"/>
    <cellStyle name="Normal 2 2 2" xfId="109" xr:uid="{00000000-0005-0000-0000-000067000000}"/>
    <cellStyle name="Normál 2 2 2" xfId="110" xr:uid="{00000000-0005-0000-0000-000068000000}"/>
    <cellStyle name="Normal 2 20" xfId="111" xr:uid="{00000000-0005-0000-0000-000069000000}"/>
    <cellStyle name="Normal 2 21" xfId="96" xr:uid="{00000000-0005-0000-0000-00006A000000}"/>
    <cellStyle name="Normal 2 22" xfId="152" xr:uid="{66E86000-C6BD-4E2D-90A9-E8B544F57A29}"/>
    <cellStyle name="Normal 2 3" xfId="112" xr:uid="{00000000-0005-0000-0000-00006B000000}"/>
    <cellStyle name="Normal 2 4" xfId="113" xr:uid="{00000000-0005-0000-0000-00006C000000}"/>
    <cellStyle name="Normal 2 4 2" xfId="114" xr:uid="{00000000-0005-0000-0000-00006D000000}"/>
    <cellStyle name="Normal 2 5" xfId="115" xr:uid="{00000000-0005-0000-0000-00006E000000}"/>
    <cellStyle name="Normal 2 6" xfId="116" xr:uid="{00000000-0005-0000-0000-00006F000000}"/>
    <cellStyle name="Normal 2 7" xfId="117" xr:uid="{00000000-0005-0000-0000-000070000000}"/>
    <cellStyle name="Normal 2 8" xfId="118" xr:uid="{00000000-0005-0000-0000-000071000000}"/>
    <cellStyle name="Normal 2 9" xfId="119" xr:uid="{00000000-0005-0000-0000-000072000000}"/>
    <cellStyle name="Normal 3" xfId="2" xr:uid="{00000000-0005-0000-0000-000073000000}"/>
    <cellStyle name="Normal 3 2" xfId="120" xr:uid="{00000000-0005-0000-0000-000074000000}"/>
    <cellStyle name="Normal 4" xfId="121" xr:uid="{00000000-0005-0000-0000-000075000000}"/>
    <cellStyle name="Normal 5" xfId="122" xr:uid="{00000000-0005-0000-0000-000076000000}"/>
    <cellStyle name="Normal 5 2" xfId="123" xr:uid="{00000000-0005-0000-0000-000077000000}"/>
    <cellStyle name="Normal 5 3" xfId="124" xr:uid="{00000000-0005-0000-0000-000078000000}"/>
    <cellStyle name="Normal 6" xfId="125" xr:uid="{00000000-0005-0000-0000-000079000000}"/>
    <cellStyle name="Normal 6 2" xfId="126" xr:uid="{00000000-0005-0000-0000-00007A000000}"/>
    <cellStyle name="Normal 7" xfId="127" xr:uid="{00000000-0005-0000-0000-00007B000000}"/>
    <cellStyle name="Normal 8" xfId="128" xr:uid="{00000000-0005-0000-0000-00007C000000}"/>
    <cellStyle name="Normál 8" xfId="129" xr:uid="{00000000-0005-0000-0000-00007D000000}"/>
    <cellStyle name="Normal 9" xfId="130" xr:uid="{00000000-0005-0000-0000-00007E000000}"/>
    <cellStyle name="Normale_Foglio1" xfId="131" xr:uid="{00000000-0005-0000-0000-00007F000000}"/>
    <cellStyle name="Note 2" xfId="132" xr:uid="{00000000-0005-0000-0000-000080000000}"/>
    <cellStyle name="Note 2 2" xfId="133" xr:uid="{00000000-0005-0000-0000-000081000000}"/>
    <cellStyle name="Note 3" xfId="134" xr:uid="{00000000-0005-0000-0000-000082000000}"/>
    <cellStyle name="Output 2" xfId="136" xr:uid="{00000000-0005-0000-0000-000083000000}"/>
    <cellStyle name="Percent" xfId="1" builtinId="5"/>
    <cellStyle name="Percent 2" xfId="138" xr:uid="{00000000-0005-0000-0000-000084000000}"/>
    <cellStyle name="Percent 3" xfId="139" xr:uid="{00000000-0005-0000-0000-000085000000}"/>
    <cellStyle name="Porcentaje 2" xfId="140" xr:uid="{00000000-0005-0000-0000-000087000000}"/>
    <cellStyle name="Porcentaje 3" xfId="137" xr:uid="{00000000-0005-0000-0000-000088000000}"/>
    <cellStyle name="Pourcentage 2" xfId="141" xr:uid="{00000000-0005-0000-0000-000089000000}"/>
    <cellStyle name="Salida 2" xfId="135" xr:uid="{00000000-0005-0000-0000-00008A000000}"/>
    <cellStyle name="Százalék 7" xfId="142" xr:uid="{00000000-0005-0000-0000-00008B000000}"/>
    <cellStyle name="Texto de advertencia 2" xfId="147" xr:uid="{00000000-0005-0000-0000-00008C000000}"/>
    <cellStyle name="Texto explicativo 2" xfId="75" xr:uid="{00000000-0005-0000-0000-00008D000000}"/>
    <cellStyle name="Title 2" xfId="144" xr:uid="{00000000-0005-0000-0000-00008E000000}"/>
    <cellStyle name="Título 2 2" xfId="81" xr:uid="{00000000-0005-0000-0000-00008F000000}"/>
    <cellStyle name="Título 3 2" xfId="83" xr:uid="{00000000-0005-0000-0000-000090000000}"/>
    <cellStyle name="Título 4" xfId="143" xr:uid="{00000000-0005-0000-0000-000091000000}"/>
    <cellStyle name="Total 2" xfId="146" xr:uid="{00000000-0005-0000-0000-000092000000}"/>
    <cellStyle name="Total 3" xfId="145" xr:uid="{00000000-0005-0000-0000-000093000000}"/>
    <cellStyle name="Warning Text 2" xfId="148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6284961802455"/>
          <c:y val="4.6783625730994149E-2"/>
          <c:w val="0.80623318992342452"/>
          <c:h val="0.77749167318997403"/>
        </c:manualLayout>
      </c:layout>
      <c:areaChart>
        <c:grouping val="stacked"/>
        <c:varyColors val="0"/>
        <c:ser>
          <c:idx val="0"/>
          <c:order val="0"/>
          <c:tx>
            <c:strRef>
              <c:f>'1'!$B$14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f>'1'!$A$15:$A$134</c:f>
              <c:numCache>
                <c:formatCode>mmm\-yy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40674</c:v>
                </c:pt>
                <c:pt idx="17">
                  <c:v>40705</c:v>
                </c:pt>
                <c:pt idx="18">
                  <c:v>40735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40858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42307</c:v>
                </c:pt>
                <c:pt idx="70">
                  <c:v>42338</c:v>
                </c:pt>
                <c:pt idx="71">
                  <c:v>42368</c:v>
                </c:pt>
                <c:pt idx="72">
                  <c:v>42399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42643</c:v>
                </c:pt>
                <c:pt idx="81">
                  <c:v>42673</c:v>
                </c:pt>
                <c:pt idx="82">
                  <c:v>42704</c:v>
                </c:pt>
                <c:pt idx="83">
                  <c:v>42734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42946</c:v>
                </c:pt>
                <c:pt idx="91">
                  <c:v>42977</c:v>
                </c:pt>
                <c:pt idx="92">
                  <c:v>43008</c:v>
                </c:pt>
                <c:pt idx="93">
                  <c:v>43038</c:v>
                </c:pt>
                <c:pt idx="94">
                  <c:v>43069</c:v>
                </c:pt>
                <c:pt idx="95">
                  <c:v>43099</c:v>
                </c:pt>
                <c:pt idx="96">
                  <c:v>43130</c:v>
                </c:pt>
                <c:pt idx="97">
                  <c:v>43159</c:v>
                </c:pt>
                <c:pt idx="98">
                  <c:v>43189</c:v>
                </c:pt>
                <c:pt idx="99">
                  <c:v>43220</c:v>
                </c:pt>
                <c:pt idx="100">
                  <c:v>43250</c:v>
                </c:pt>
                <c:pt idx="101">
                  <c:v>43281</c:v>
                </c:pt>
                <c:pt idx="102">
                  <c:v>43311</c:v>
                </c:pt>
                <c:pt idx="103">
                  <c:v>43342</c:v>
                </c:pt>
                <c:pt idx="104">
                  <c:v>43373</c:v>
                </c:pt>
                <c:pt idx="105">
                  <c:v>43403</c:v>
                </c:pt>
                <c:pt idx="106">
                  <c:v>43434</c:v>
                </c:pt>
                <c:pt idx="107">
                  <c:v>43464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'1'!$B$15:$B$134</c:f>
              <c:numCache>
                <c:formatCode>#,##0.00</c:formatCode>
                <c:ptCount val="120"/>
                <c:pt idx="0">
                  <c:v>130650.84191658531</c:v>
                </c:pt>
                <c:pt idx="1">
                  <c:v>130588.25131433315</c:v>
                </c:pt>
                <c:pt idx="2">
                  <c:v>130674.85906707152</c:v>
                </c:pt>
                <c:pt idx="3">
                  <c:v>131097.67958510781</c:v>
                </c:pt>
                <c:pt idx="4">
                  <c:v>132618.25917387128</c:v>
                </c:pt>
                <c:pt idx="5">
                  <c:v>134856.22194653872</c:v>
                </c:pt>
                <c:pt idx="6">
                  <c:v>136180.22501371364</c:v>
                </c:pt>
                <c:pt idx="7">
                  <c:v>138072.0537945205</c:v>
                </c:pt>
                <c:pt idx="8">
                  <c:v>141824.98060356654</c:v>
                </c:pt>
                <c:pt idx="9">
                  <c:v>144576.64336902797</c:v>
                </c:pt>
                <c:pt idx="10">
                  <c:v>149873.22107426697</c:v>
                </c:pt>
                <c:pt idx="11">
                  <c:v>152715.89985023826</c:v>
                </c:pt>
                <c:pt idx="12">
                  <c:v>150680.86032110089</c:v>
                </c:pt>
                <c:pt idx="13">
                  <c:v>152901.20524339553</c:v>
                </c:pt>
                <c:pt idx="14">
                  <c:v>154947.71433730106</c:v>
                </c:pt>
                <c:pt idx="15">
                  <c:v>156714.17683676191</c:v>
                </c:pt>
                <c:pt idx="16">
                  <c:v>159570.06809644334</c:v>
                </c:pt>
                <c:pt idx="17">
                  <c:v>160947.22330367815</c:v>
                </c:pt>
                <c:pt idx="18">
                  <c:v>162748.20189604879</c:v>
                </c:pt>
                <c:pt idx="19">
                  <c:v>165212.77957288764</c:v>
                </c:pt>
                <c:pt idx="20">
                  <c:v>168639.82688442207</c:v>
                </c:pt>
                <c:pt idx="21">
                  <c:v>169590.0401478158</c:v>
                </c:pt>
                <c:pt idx="22">
                  <c:v>175199.10363780151</c:v>
                </c:pt>
                <c:pt idx="23">
                  <c:v>175342.31869011675</c:v>
                </c:pt>
                <c:pt idx="24">
                  <c:v>172538.55597394143</c:v>
                </c:pt>
                <c:pt idx="25">
                  <c:v>172947.69673659676</c:v>
                </c:pt>
                <c:pt idx="26">
                  <c:v>174683.61958349502</c:v>
                </c:pt>
                <c:pt idx="27">
                  <c:v>176060.06495737538</c:v>
                </c:pt>
                <c:pt idx="28">
                  <c:v>178351.86334020094</c:v>
                </c:pt>
                <c:pt idx="29">
                  <c:v>180116.56197889859</c:v>
                </c:pt>
                <c:pt idx="30">
                  <c:v>181295.68693693692</c:v>
                </c:pt>
                <c:pt idx="31">
                  <c:v>182329.28342982123</c:v>
                </c:pt>
                <c:pt idx="32">
                  <c:v>183604.50050025652</c:v>
                </c:pt>
                <c:pt idx="33">
                  <c:v>185254.25234375001</c:v>
                </c:pt>
                <c:pt idx="34">
                  <c:v>190217.76787637855</c:v>
                </c:pt>
                <c:pt idx="35">
                  <c:v>193539.34210121719</c:v>
                </c:pt>
                <c:pt idx="36">
                  <c:v>192167.68576903423</c:v>
                </c:pt>
                <c:pt idx="37">
                  <c:v>193237.07677731145</c:v>
                </c:pt>
                <c:pt idx="38">
                  <c:v>194650.20031729902</c:v>
                </c:pt>
                <c:pt idx="39">
                  <c:v>196466.73040891252</c:v>
                </c:pt>
                <c:pt idx="40">
                  <c:v>199722.85821234697</c:v>
                </c:pt>
                <c:pt idx="41">
                  <c:v>203864.30274593775</c:v>
                </c:pt>
                <c:pt idx="42">
                  <c:v>204148.68411179647</c:v>
                </c:pt>
                <c:pt idx="43">
                  <c:v>206305.51109433963</c:v>
                </c:pt>
                <c:pt idx="44">
                  <c:v>208312.94323341281</c:v>
                </c:pt>
                <c:pt idx="45">
                  <c:v>209560.03536217305</c:v>
                </c:pt>
                <c:pt idx="46">
                  <c:v>212549.43373660988</c:v>
                </c:pt>
                <c:pt idx="47">
                  <c:v>213234.85447461039</c:v>
                </c:pt>
                <c:pt idx="48">
                  <c:v>213375.23973733583</c:v>
                </c:pt>
                <c:pt idx="49">
                  <c:v>215492.67783716592</c:v>
                </c:pt>
                <c:pt idx="50">
                  <c:v>216822.53158350871</c:v>
                </c:pt>
                <c:pt idx="51">
                  <c:v>219061.02013803305</c:v>
                </c:pt>
                <c:pt idx="52">
                  <c:v>221328.1833312891</c:v>
                </c:pt>
                <c:pt idx="53">
                  <c:v>224772.97530939829</c:v>
                </c:pt>
                <c:pt idx="54">
                  <c:v>224684.35381132996</c:v>
                </c:pt>
                <c:pt idx="55">
                  <c:v>225723.99882783875</c:v>
                </c:pt>
                <c:pt idx="56">
                  <c:v>227089.80097549083</c:v>
                </c:pt>
                <c:pt idx="57">
                  <c:v>228798.1617117117</c:v>
                </c:pt>
                <c:pt idx="58">
                  <c:v>234406.19809118548</c:v>
                </c:pt>
                <c:pt idx="59">
                  <c:v>238832.64269431311</c:v>
                </c:pt>
                <c:pt idx="60">
                  <c:v>233979.89766265056</c:v>
                </c:pt>
                <c:pt idx="61">
                  <c:v>235342.90746784187</c:v>
                </c:pt>
                <c:pt idx="62">
                  <c:v>236454.97409117818</c:v>
                </c:pt>
                <c:pt idx="63">
                  <c:v>235316.3817550058</c:v>
                </c:pt>
                <c:pt idx="64">
                  <c:v>239871.8230028195</c:v>
                </c:pt>
                <c:pt idx="65">
                  <c:v>243514.00920079811</c:v>
                </c:pt>
                <c:pt idx="66">
                  <c:v>247379.17565889659</c:v>
                </c:pt>
                <c:pt idx="67">
                  <c:v>254129.36766145955</c:v>
                </c:pt>
                <c:pt idx="68">
                  <c:v>252523.42878805418</c:v>
                </c:pt>
                <c:pt idx="69">
                  <c:v>252232.77386755578</c:v>
                </c:pt>
                <c:pt idx="70">
                  <c:v>254902.56466689525</c:v>
                </c:pt>
                <c:pt idx="71">
                  <c:v>253175.66986939247</c:v>
                </c:pt>
                <c:pt idx="72">
                  <c:v>251804.40605449033</c:v>
                </c:pt>
                <c:pt idx="73">
                  <c:v>252323.49830621059</c:v>
                </c:pt>
                <c:pt idx="74">
                  <c:v>248364.56776705416</c:v>
                </c:pt>
                <c:pt idx="75">
                  <c:v>247530.09752264543</c:v>
                </c:pt>
                <c:pt idx="76">
                  <c:v>250132.00639522256</c:v>
                </c:pt>
                <c:pt idx="77">
                  <c:v>248459.47579425116</c:v>
                </c:pt>
                <c:pt idx="78">
                  <c:v>249665.50227907975</c:v>
                </c:pt>
                <c:pt idx="79">
                  <c:v>250005.96008842884</c:v>
                </c:pt>
                <c:pt idx="80">
                  <c:v>250004.83082649982</c:v>
                </c:pt>
                <c:pt idx="81">
                  <c:v>250397.25790326064</c:v>
                </c:pt>
                <c:pt idx="82">
                  <c:v>252385.21195945216</c:v>
                </c:pt>
                <c:pt idx="83">
                  <c:v>249110.05480614322</c:v>
                </c:pt>
                <c:pt idx="84">
                  <c:v>244009.03826937382</c:v>
                </c:pt>
                <c:pt idx="85">
                  <c:v>244070.86383538577</c:v>
                </c:pt>
                <c:pt idx="86">
                  <c:v>244009.03087156924</c:v>
                </c:pt>
                <c:pt idx="87">
                  <c:v>245027.75447815662</c:v>
                </c:pt>
                <c:pt idx="88">
                  <c:v>245738.64729504788</c:v>
                </c:pt>
                <c:pt idx="89">
                  <c:v>248161.39903356545</c:v>
                </c:pt>
                <c:pt idx="90">
                  <c:v>247183.65873362444</c:v>
                </c:pt>
                <c:pt idx="91">
                  <c:v>246105.89388496685</c:v>
                </c:pt>
                <c:pt idx="92">
                  <c:v>247506.07985678702</c:v>
                </c:pt>
                <c:pt idx="93">
                  <c:v>247665.86934730722</c:v>
                </c:pt>
                <c:pt idx="94">
                  <c:v>247908.51776281718</c:v>
                </c:pt>
                <c:pt idx="95">
                  <c:v>247273.69867932316</c:v>
                </c:pt>
                <c:pt idx="96">
                  <c:v>243421.48751153491</c:v>
                </c:pt>
                <c:pt idx="97">
                  <c:v>243845.92727550401</c:v>
                </c:pt>
                <c:pt idx="98">
                  <c:v>245011.01670898931</c:v>
                </c:pt>
                <c:pt idx="99">
                  <c:v>244150.20016176318</c:v>
                </c:pt>
                <c:pt idx="100">
                  <c:v>244548.88286607503</c:v>
                </c:pt>
                <c:pt idx="101">
                  <c:v>244803.81714832343</c:v>
                </c:pt>
                <c:pt idx="102">
                  <c:v>243834.26403508772</c:v>
                </c:pt>
                <c:pt idx="103">
                  <c:v>242265.37165156085</c:v>
                </c:pt>
                <c:pt idx="104">
                  <c:v>242253.53000904791</c:v>
                </c:pt>
                <c:pt idx="105">
                  <c:v>244942.84958329151</c:v>
                </c:pt>
                <c:pt idx="106">
                  <c:v>247313.54786359071</c:v>
                </c:pt>
                <c:pt idx="107">
                  <c:v>247377.96879999992</c:v>
                </c:pt>
                <c:pt idx="108">
                  <c:v>241880.71726640151</c:v>
                </c:pt>
                <c:pt idx="109">
                  <c:v>243661.35966594185</c:v>
                </c:pt>
                <c:pt idx="110">
                  <c:v>244896.51791970088</c:v>
                </c:pt>
                <c:pt idx="111">
                  <c:v>245536.19622013316</c:v>
                </c:pt>
                <c:pt idx="112">
                  <c:v>246768.55105427562</c:v>
                </c:pt>
                <c:pt idx="113">
                  <c:v>245851.7141953072</c:v>
                </c:pt>
                <c:pt idx="114">
                  <c:v>245184.10964639601</c:v>
                </c:pt>
                <c:pt idx="115">
                  <c:v>245912.26689313789</c:v>
                </c:pt>
                <c:pt idx="116">
                  <c:v>247242.90941313194</c:v>
                </c:pt>
                <c:pt idx="117">
                  <c:v>246398.94880595576</c:v>
                </c:pt>
                <c:pt idx="118">
                  <c:v>249571.15270426893</c:v>
                </c:pt>
                <c:pt idx="119">
                  <c:v>244902.11398843935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4-4CB8-A8AB-76A6162E63DA}"/>
            </c:ext>
          </c:extLst>
        </c:ser>
        <c:ser>
          <c:idx val="1"/>
          <c:order val="1"/>
          <c:tx>
            <c:strRef>
              <c:f>'1'!$C$14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'1'!$A$15:$A$134</c:f>
              <c:numCache>
                <c:formatCode>mmm\-yy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40674</c:v>
                </c:pt>
                <c:pt idx="17">
                  <c:v>40705</c:v>
                </c:pt>
                <c:pt idx="18">
                  <c:v>40735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40858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42307</c:v>
                </c:pt>
                <c:pt idx="70">
                  <c:v>42338</c:v>
                </c:pt>
                <c:pt idx="71">
                  <c:v>42368</c:v>
                </c:pt>
                <c:pt idx="72">
                  <c:v>42399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42643</c:v>
                </c:pt>
                <c:pt idx="81">
                  <c:v>42673</c:v>
                </c:pt>
                <c:pt idx="82">
                  <c:v>42704</c:v>
                </c:pt>
                <c:pt idx="83">
                  <c:v>42734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42946</c:v>
                </c:pt>
                <c:pt idx="91">
                  <c:v>42977</c:v>
                </c:pt>
                <c:pt idx="92">
                  <c:v>43008</c:v>
                </c:pt>
                <c:pt idx="93">
                  <c:v>43038</c:v>
                </c:pt>
                <c:pt idx="94">
                  <c:v>43069</c:v>
                </c:pt>
                <c:pt idx="95">
                  <c:v>43099</c:v>
                </c:pt>
                <c:pt idx="96">
                  <c:v>43130</c:v>
                </c:pt>
                <c:pt idx="97">
                  <c:v>43159</c:v>
                </c:pt>
                <c:pt idx="98">
                  <c:v>43189</c:v>
                </c:pt>
                <c:pt idx="99">
                  <c:v>43220</c:v>
                </c:pt>
                <c:pt idx="100">
                  <c:v>43250</c:v>
                </c:pt>
                <c:pt idx="101">
                  <c:v>43281</c:v>
                </c:pt>
                <c:pt idx="102">
                  <c:v>43311</c:v>
                </c:pt>
                <c:pt idx="103">
                  <c:v>43342</c:v>
                </c:pt>
                <c:pt idx="104">
                  <c:v>43373</c:v>
                </c:pt>
                <c:pt idx="105">
                  <c:v>43403</c:v>
                </c:pt>
                <c:pt idx="106">
                  <c:v>43434</c:v>
                </c:pt>
                <c:pt idx="107">
                  <c:v>43464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'1'!$C$15:$C$134</c:f>
              <c:numCache>
                <c:formatCode>#,##0.00</c:formatCode>
                <c:ptCount val="120"/>
                <c:pt idx="0">
                  <c:v>57963.453731343274</c:v>
                </c:pt>
                <c:pt idx="1">
                  <c:v>57849.334573879358</c:v>
                </c:pt>
                <c:pt idx="2">
                  <c:v>57961.620011040584</c:v>
                </c:pt>
                <c:pt idx="3">
                  <c:v>58107.782470119528</c:v>
                </c:pt>
                <c:pt idx="4">
                  <c:v>58794.342376835462</c:v>
                </c:pt>
                <c:pt idx="5">
                  <c:v>59468.651638108277</c:v>
                </c:pt>
                <c:pt idx="6">
                  <c:v>60296.459380142602</c:v>
                </c:pt>
                <c:pt idx="7">
                  <c:v>61173.50354794522</c:v>
                </c:pt>
                <c:pt idx="8">
                  <c:v>62443.582427983521</c:v>
                </c:pt>
                <c:pt idx="9">
                  <c:v>63530.766680395369</c:v>
                </c:pt>
                <c:pt idx="10">
                  <c:v>64760.022732255406</c:v>
                </c:pt>
                <c:pt idx="11">
                  <c:v>65590.698270932626</c:v>
                </c:pt>
                <c:pt idx="12">
                  <c:v>65712.293470048564</c:v>
                </c:pt>
                <c:pt idx="13">
                  <c:v>66276.939989271821</c:v>
                </c:pt>
                <c:pt idx="14">
                  <c:v>67196.948375016742</c:v>
                </c:pt>
                <c:pt idx="15">
                  <c:v>68555.02153352926</c:v>
                </c:pt>
                <c:pt idx="16">
                  <c:v>70377.152177967262</c:v>
                </c:pt>
                <c:pt idx="17">
                  <c:v>71719.975434869193</c:v>
                </c:pt>
                <c:pt idx="18">
                  <c:v>72838.568615751763</c:v>
                </c:pt>
                <c:pt idx="19">
                  <c:v>74285.669903170186</c:v>
                </c:pt>
                <c:pt idx="20">
                  <c:v>75389.696495636061</c:v>
                </c:pt>
                <c:pt idx="21">
                  <c:v>76459.99010162332</c:v>
                </c:pt>
                <c:pt idx="22">
                  <c:v>77965.785765124587</c:v>
                </c:pt>
                <c:pt idx="23">
                  <c:v>79074.461622260162</c:v>
                </c:pt>
                <c:pt idx="24">
                  <c:v>79168.809628664516</c:v>
                </c:pt>
                <c:pt idx="25">
                  <c:v>79901.54050764053</c:v>
                </c:pt>
                <c:pt idx="26">
                  <c:v>81113.789794334487</c:v>
                </c:pt>
                <c:pt idx="27">
                  <c:v>82136.022758976978</c:v>
                </c:pt>
                <c:pt idx="28">
                  <c:v>83187.80710790625</c:v>
                </c:pt>
                <c:pt idx="29">
                  <c:v>84218.279194544521</c:v>
                </c:pt>
                <c:pt idx="30">
                  <c:v>85314.669755469746</c:v>
                </c:pt>
                <c:pt idx="31">
                  <c:v>86456.012582014679</c:v>
                </c:pt>
                <c:pt idx="32">
                  <c:v>87206.528155464344</c:v>
                </c:pt>
                <c:pt idx="33">
                  <c:v>88166.238204405745</c:v>
                </c:pt>
                <c:pt idx="34">
                  <c:v>89643.598448320074</c:v>
                </c:pt>
                <c:pt idx="35">
                  <c:v>90506.56424087123</c:v>
                </c:pt>
                <c:pt idx="36">
                  <c:v>90674.573147675022</c:v>
                </c:pt>
                <c:pt idx="37">
                  <c:v>90986.096362711396</c:v>
                </c:pt>
                <c:pt idx="38">
                  <c:v>91474.529572280764</c:v>
                </c:pt>
                <c:pt idx="39">
                  <c:v>92181.996202050912</c:v>
                </c:pt>
                <c:pt idx="40">
                  <c:v>92841.068589824514</c:v>
                </c:pt>
                <c:pt idx="41">
                  <c:v>93372.643380778449</c:v>
                </c:pt>
                <c:pt idx="42">
                  <c:v>94358.121616517703</c:v>
                </c:pt>
                <c:pt idx="43">
                  <c:v>95292.023283018876</c:v>
                </c:pt>
                <c:pt idx="44">
                  <c:v>96101.727417534159</c:v>
                </c:pt>
                <c:pt idx="45">
                  <c:v>97454.554665492979</c:v>
                </c:pt>
                <c:pt idx="46">
                  <c:v>98726.428632640163</c:v>
                </c:pt>
                <c:pt idx="47">
                  <c:v>99388.723642533936</c:v>
                </c:pt>
                <c:pt idx="48">
                  <c:v>99301.709943714857</c:v>
                </c:pt>
                <c:pt idx="49">
                  <c:v>99289.211025481738</c:v>
                </c:pt>
                <c:pt idx="50">
                  <c:v>99550.336300606679</c:v>
                </c:pt>
                <c:pt idx="51">
                  <c:v>100186.02865417795</c:v>
                </c:pt>
                <c:pt idx="52">
                  <c:v>100926.31184839937</c:v>
                </c:pt>
                <c:pt idx="53">
                  <c:v>101606.31755912268</c:v>
                </c:pt>
                <c:pt idx="54">
                  <c:v>102552.92788449772</c:v>
                </c:pt>
                <c:pt idx="55">
                  <c:v>103468.66378510377</c:v>
                </c:pt>
                <c:pt idx="56">
                  <c:v>104788.94362882577</c:v>
                </c:pt>
                <c:pt idx="57">
                  <c:v>106070.78970051128</c:v>
                </c:pt>
                <c:pt idx="58">
                  <c:v>107823.35417629179</c:v>
                </c:pt>
                <c:pt idx="59">
                  <c:v>108381.18474596828</c:v>
                </c:pt>
                <c:pt idx="60">
                  <c:v>107940.01779518071</c:v>
                </c:pt>
                <c:pt idx="61">
                  <c:v>107415.65783706524</c:v>
                </c:pt>
                <c:pt idx="62">
                  <c:v>108027.1858377738</c:v>
                </c:pt>
                <c:pt idx="63">
                  <c:v>108443.89775029449</c:v>
                </c:pt>
                <c:pt idx="64">
                  <c:v>109263.00681390977</c:v>
                </c:pt>
                <c:pt idx="65">
                  <c:v>110895.48013143997</c:v>
                </c:pt>
                <c:pt idx="66">
                  <c:v>111649.78450275275</c:v>
                </c:pt>
                <c:pt idx="67">
                  <c:v>112152.47366519002</c:v>
                </c:pt>
                <c:pt idx="68">
                  <c:v>112533.9687695335</c:v>
                </c:pt>
                <c:pt idx="69">
                  <c:v>112865.04981604966</c:v>
                </c:pt>
                <c:pt idx="70">
                  <c:v>113545.08875557079</c:v>
                </c:pt>
                <c:pt idx="71">
                  <c:v>113745.51068710959</c:v>
                </c:pt>
                <c:pt idx="72">
                  <c:v>112430.71891467652</c:v>
                </c:pt>
                <c:pt idx="73">
                  <c:v>111808.36855972545</c:v>
                </c:pt>
                <c:pt idx="74">
                  <c:v>111474.87038824306</c:v>
                </c:pt>
                <c:pt idx="75">
                  <c:v>112151.71166648474</c:v>
                </c:pt>
                <c:pt idx="76">
                  <c:v>112947.7837024973</c:v>
                </c:pt>
                <c:pt idx="77">
                  <c:v>114127.93852388154</c:v>
                </c:pt>
                <c:pt idx="78">
                  <c:v>114541.710599871</c:v>
                </c:pt>
                <c:pt idx="79">
                  <c:v>116302.92999029439</c:v>
                </c:pt>
                <c:pt idx="80">
                  <c:v>117722.45400302116</c:v>
                </c:pt>
                <c:pt idx="81">
                  <c:v>119195.71989851004</c:v>
                </c:pt>
                <c:pt idx="82">
                  <c:v>121006.12402674432</c:v>
                </c:pt>
                <c:pt idx="83">
                  <c:v>121769.10994522608</c:v>
                </c:pt>
                <c:pt idx="84">
                  <c:v>121009.21915594769</c:v>
                </c:pt>
                <c:pt idx="85">
                  <c:v>120580.50061046201</c:v>
                </c:pt>
                <c:pt idx="86">
                  <c:v>121060.51421537819</c:v>
                </c:pt>
                <c:pt idx="87">
                  <c:v>121264.24823271816</c:v>
                </c:pt>
                <c:pt idx="88">
                  <c:v>122322.7972014149</c:v>
                </c:pt>
                <c:pt idx="89">
                  <c:v>123237.49464823859</c:v>
                </c:pt>
                <c:pt idx="90">
                  <c:v>124155.81777916409</c:v>
                </c:pt>
                <c:pt idx="91">
                  <c:v>124878.85619808972</c:v>
                </c:pt>
                <c:pt idx="92">
                  <c:v>125900.98443337483</c:v>
                </c:pt>
                <c:pt idx="93">
                  <c:v>126947.56050638165</c:v>
                </c:pt>
                <c:pt idx="94">
                  <c:v>128438.65513205594</c:v>
                </c:pt>
                <c:pt idx="95">
                  <c:v>128315.03682418492</c:v>
                </c:pt>
                <c:pt idx="96">
                  <c:v>127605.81069414543</c:v>
                </c:pt>
                <c:pt idx="97">
                  <c:v>127332.23711056812</c:v>
                </c:pt>
                <c:pt idx="98">
                  <c:v>127516.40964956833</c:v>
                </c:pt>
                <c:pt idx="99">
                  <c:v>127994.11242543727</c:v>
                </c:pt>
                <c:pt idx="100">
                  <c:v>128775.61102258974</c:v>
                </c:pt>
                <c:pt idx="101">
                  <c:v>129319.36275299569</c:v>
                </c:pt>
                <c:pt idx="102">
                  <c:v>130268.74497882636</c:v>
                </c:pt>
                <c:pt idx="103">
                  <c:v>131397.05326283988</c:v>
                </c:pt>
                <c:pt idx="104">
                  <c:v>132204.2155825877</c:v>
                </c:pt>
                <c:pt idx="105">
                  <c:v>133548.71997188474</c:v>
                </c:pt>
                <c:pt idx="106">
                  <c:v>135469.54038114345</c:v>
                </c:pt>
                <c:pt idx="107">
                  <c:v>135821.60544000001</c:v>
                </c:pt>
                <c:pt idx="108">
                  <c:v>135509.75759443341</c:v>
                </c:pt>
                <c:pt idx="109">
                  <c:v>135731.63302035979</c:v>
                </c:pt>
                <c:pt idx="110">
                  <c:v>136505.5982778981</c:v>
                </c:pt>
                <c:pt idx="111">
                  <c:v>137362.90867606734</c:v>
                </c:pt>
                <c:pt idx="112">
                  <c:v>138870.36166536511</c:v>
                </c:pt>
                <c:pt idx="113">
                  <c:v>139846.90541329957</c:v>
                </c:pt>
                <c:pt idx="114">
                  <c:v>141483.32566543622</c:v>
                </c:pt>
                <c:pt idx="115">
                  <c:v>143343.66276812583</c:v>
                </c:pt>
                <c:pt idx="116">
                  <c:v>145514.65900639162</c:v>
                </c:pt>
                <c:pt idx="117">
                  <c:v>147736.2316252538</c:v>
                </c:pt>
                <c:pt idx="118">
                  <c:v>150108.72233919252</c:v>
                </c:pt>
                <c:pt idx="119">
                  <c:v>151445.17500963391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4-4CB8-A8AB-76A6162E63DA}"/>
            </c:ext>
          </c:extLst>
        </c:ser>
        <c:ser>
          <c:idx val="2"/>
          <c:order val="2"/>
          <c:tx>
            <c:strRef>
              <c:f>'1'!$D$14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'1'!$A$15:$A$134</c:f>
              <c:numCache>
                <c:formatCode>mmm\-yy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40674</c:v>
                </c:pt>
                <c:pt idx="17">
                  <c:v>40705</c:v>
                </c:pt>
                <c:pt idx="18">
                  <c:v>40735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40858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42307</c:v>
                </c:pt>
                <c:pt idx="70">
                  <c:v>42338</c:v>
                </c:pt>
                <c:pt idx="71">
                  <c:v>42368</c:v>
                </c:pt>
                <c:pt idx="72">
                  <c:v>42399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42643</c:v>
                </c:pt>
                <c:pt idx="81">
                  <c:v>42673</c:v>
                </c:pt>
                <c:pt idx="82">
                  <c:v>42704</c:v>
                </c:pt>
                <c:pt idx="83">
                  <c:v>42734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42946</c:v>
                </c:pt>
                <c:pt idx="91">
                  <c:v>42977</c:v>
                </c:pt>
                <c:pt idx="92">
                  <c:v>43008</c:v>
                </c:pt>
                <c:pt idx="93">
                  <c:v>43038</c:v>
                </c:pt>
                <c:pt idx="94">
                  <c:v>43069</c:v>
                </c:pt>
                <c:pt idx="95">
                  <c:v>43099</c:v>
                </c:pt>
                <c:pt idx="96">
                  <c:v>43130</c:v>
                </c:pt>
                <c:pt idx="97">
                  <c:v>43159</c:v>
                </c:pt>
                <c:pt idx="98">
                  <c:v>43189</c:v>
                </c:pt>
                <c:pt idx="99">
                  <c:v>43220</c:v>
                </c:pt>
                <c:pt idx="100">
                  <c:v>43250</c:v>
                </c:pt>
                <c:pt idx="101">
                  <c:v>43281</c:v>
                </c:pt>
                <c:pt idx="102">
                  <c:v>43311</c:v>
                </c:pt>
                <c:pt idx="103">
                  <c:v>43342</c:v>
                </c:pt>
                <c:pt idx="104">
                  <c:v>43373</c:v>
                </c:pt>
                <c:pt idx="105">
                  <c:v>43403</c:v>
                </c:pt>
                <c:pt idx="106">
                  <c:v>43434</c:v>
                </c:pt>
                <c:pt idx="107">
                  <c:v>43464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'1'!$D$15:$D$134</c:f>
              <c:numCache>
                <c:formatCode>#,##0.00</c:formatCode>
                <c:ptCount val="120"/>
                <c:pt idx="0">
                  <c:v>15918.312526154274</c:v>
                </c:pt>
                <c:pt idx="1">
                  <c:v>15932.082180409521</c:v>
                </c:pt>
                <c:pt idx="2">
                  <c:v>16365.699613579913</c:v>
                </c:pt>
                <c:pt idx="3">
                  <c:v>16076.297348536888</c:v>
                </c:pt>
                <c:pt idx="4">
                  <c:v>16544.722560724582</c:v>
                </c:pt>
                <c:pt idx="5">
                  <c:v>16982.060616860861</c:v>
                </c:pt>
                <c:pt idx="6">
                  <c:v>16651.602948436645</c:v>
                </c:pt>
                <c:pt idx="7">
                  <c:v>17101.357657534249</c:v>
                </c:pt>
                <c:pt idx="8">
                  <c:v>17712.691577503425</c:v>
                </c:pt>
                <c:pt idx="9">
                  <c:v>17826.077526084569</c:v>
                </c:pt>
                <c:pt idx="10">
                  <c:v>18369.528761304467</c:v>
                </c:pt>
                <c:pt idx="11">
                  <c:v>15321.741906058542</c:v>
                </c:pt>
                <c:pt idx="12">
                  <c:v>15682.383202914192</c:v>
                </c:pt>
                <c:pt idx="13">
                  <c:v>16114.532358857452</c:v>
                </c:pt>
                <c:pt idx="14">
                  <c:v>16683.231630333019</c:v>
                </c:pt>
                <c:pt idx="15">
                  <c:v>17181.691464066254</c:v>
                </c:pt>
                <c:pt idx="16">
                  <c:v>17771.919501798318</c:v>
                </c:pt>
                <c:pt idx="17">
                  <c:v>18010.296082857527</c:v>
                </c:pt>
                <c:pt idx="18">
                  <c:v>18510.783996287457</c:v>
                </c:pt>
                <c:pt idx="19">
                  <c:v>19141.671216341689</c:v>
                </c:pt>
                <c:pt idx="20">
                  <c:v>19260.324028034905</c:v>
                </c:pt>
                <c:pt idx="21">
                  <c:v>19787.028230170254</c:v>
                </c:pt>
                <c:pt idx="22">
                  <c:v>19859.00685382892</c:v>
                </c:pt>
                <c:pt idx="23">
                  <c:v>20359.073723585767</c:v>
                </c:pt>
                <c:pt idx="24">
                  <c:v>20663.882006514661</c:v>
                </c:pt>
                <c:pt idx="25">
                  <c:v>20554.048458948459</c:v>
                </c:pt>
                <c:pt idx="26">
                  <c:v>21070.265709481318</c:v>
                </c:pt>
                <c:pt idx="27">
                  <c:v>21470.627434771377</c:v>
                </c:pt>
                <c:pt idx="28">
                  <c:v>21461.794166881285</c:v>
                </c:pt>
                <c:pt idx="29">
                  <c:v>21885.094171384459</c:v>
                </c:pt>
                <c:pt idx="30">
                  <c:v>22443.162767052771</c:v>
                </c:pt>
                <c:pt idx="31">
                  <c:v>22578.089129036409</c:v>
                </c:pt>
                <c:pt idx="32">
                  <c:v>23053.964738327351</c:v>
                </c:pt>
                <c:pt idx="33">
                  <c:v>23531.648027663923</c:v>
                </c:pt>
                <c:pt idx="34">
                  <c:v>24158.847563477811</c:v>
                </c:pt>
                <c:pt idx="35">
                  <c:v>24685.744112748245</c:v>
                </c:pt>
                <c:pt idx="36">
                  <c:v>24999.425051098617</c:v>
                </c:pt>
                <c:pt idx="37">
                  <c:v>25342.192280300136</c:v>
                </c:pt>
                <c:pt idx="38">
                  <c:v>25709.069374286079</c:v>
                </c:pt>
                <c:pt idx="39">
                  <c:v>26131.185820989998</c:v>
                </c:pt>
                <c:pt idx="40">
                  <c:v>26261.489736144427</c:v>
                </c:pt>
                <c:pt idx="41">
                  <c:v>26873.830898098015</c:v>
                </c:pt>
                <c:pt idx="42">
                  <c:v>27592.332355533159</c:v>
                </c:pt>
                <c:pt idx="43">
                  <c:v>28225.990113207543</c:v>
                </c:pt>
                <c:pt idx="44">
                  <c:v>28835.134503950834</c:v>
                </c:pt>
                <c:pt idx="45">
                  <c:v>29652.716021126755</c:v>
                </c:pt>
                <c:pt idx="46">
                  <c:v>30448.611216131059</c:v>
                </c:pt>
                <c:pt idx="47">
                  <c:v>31039.961450477633</c:v>
                </c:pt>
                <c:pt idx="48">
                  <c:v>31417.715472170112</c:v>
                </c:pt>
                <c:pt idx="49">
                  <c:v>31846.740807955252</c:v>
                </c:pt>
                <c:pt idx="50">
                  <c:v>32224.317840782471</c:v>
                </c:pt>
                <c:pt idx="51">
                  <c:v>32644.194774463886</c:v>
                </c:pt>
                <c:pt idx="52">
                  <c:v>33135.344167790994</c:v>
                </c:pt>
                <c:pt idx="53">
                  <c:v>33627.870260997413</c:v>
                </c:pt>
                <c:pt idx="54">
                  <c:v>34098.770708430195</c:v>
                </c:pt>
                <c:pt idx="55">
                  <c:v>34527.375238095236</c:v>
                </c:pt>
                <c:pt idx="56">
                  <c:v>34432.080392635042</c:v>
                </c:pt>
                <c:pt idx="57">
                  <c:v>34990.13724129535</c:v>
                </c:pt>
                <c:pt idx="58">
                  <c:v>35475.241398176287</c:v>
                </c:pt>
                <c:pt idx="59">
                  <c:v>35466.372377834356</c:v>
                </c:pt>
                <c:pt idx="60">
                  <c:v>44154.256036144565</c:v>
                </c:pt>
                <c:pt idx="61">
                  <c:v>44309.847308242046</c:v>
                </c:pt>
                <c:pt idx="62">
                  <c:v>45391.153451746592</c:v>
                </c:pt>
                <c:pt idx="63">
                  <c:v>45503.528021201419</c:v>
                </c:pt>
                <c:pt idx="64">
                  <c:v>46423.763804041359</c:v>
                </c:pt>
                <c:pt idx="65">
                  <c:v>46533.560098579961</c:v>
                </c:pt>
                <c:pt idx="66">
                  <c:v>47360.264975986895</c:v>
                </c:pt>
                <c:pt idx="67">
                  <c:v>47814.959979016086</c:v>
                </c:pt>
                <c:pt idx="68">
                  <c:v>48328.73094108115</c:v>
                </c:pt>
                <c:pt idx="69">
                  <c:v>48312.388779029679</c:v>
                </c:pt>
                <c:pt idx="70">
                  <c:v>48879.10317677979</c:v>
                </c:pt>
                <c:pt idx="71">
                  <c:v>49386.412049971608</c:v>
                </c:pt>
                <c:pt idx="72">
                  <c:v>49165.354580109873</c:v>
                </c:pt>
                <c:pt idx="73">
                  <c:v>49195.627809144251</c:v>
                </c:pt>
                <c:pt idx="74">
                  <c:v>49366.15880675587</c:v>
                </c:pt>
                <c:pt idx="75">
                  <c:v>49867.850300120037</c:v>
                </c:pt>
                <c:pt idx="76">
                  <c:v>50344.117122692733</c:v>
                </c:pt>
                <c:pt idx="77">
                  <c:v>50814.307067214169</c:v>
                </c:pt>
                <c:pt idx="78">
                  <c:v>51163.353999139967</c:v>
                </c:pt>
                <c:pt idx="79">
                  <c:v>52003.097670656745</c:v>
                </c:pt>
                <c:pt idx="80">
                  <c:v>52255.845684074222</c:v>
                </c:pt>
                <c:pt idx="81">
                  <c:v>52967.111185489077</c:v>
                </c:pt>
                <c:pt idx="82">
                  <c:v>53284.623358136523</c:v>
                </c:pt>
                <c:pt idx="83">
                  <c:v>53877.432671034243</c:v>
                </c:pt>
                <c:pt idx="84">
                  <c:v>53545.136727968544</c:v>
                </c:pt>
                <c:pt idx="85">
                  <c:v>53745.507936006739</c:v>
                </c:pt>
                <c:pt idx="86">
                  <c:v>53735.943033731397</c:v>
                </c:pt>
                <c:pt idx="87">
                  <c:v>53986.051746428951</c:v>
                </c:pt>
                <c:pt idx="88">
                  <c:v>54449.468601747816</c:v>
                </c:pt>
                <c:pt idx="89">
                  <c:v>54505.785399563531</c:v>
                </c:pt>
                <c:pt idx="90">
                  <c:v>55053.226356830921</c:v>
                </c:pt>
                <c:pt idx="91">
                  <c:v>55607.27576827244</c:v>
                </c:pt>
                <c:pt idx="92">
                  <c:v>56254.85351805728</c:v>
                </c:pt>
                <c:pt idx="93">
                  <c:v>56761.115782920002</c:v>
                </c:pt>
                <c:pt idx="94">
                  <c:v>57010.460113930618</c:v>
                </c:pt>
                <c:pt idx="95">
                  <c:v>57649.91454808088</c:v>
                </c:pt>
                <c:pt idx="96">
                  <c:v>57465.239218701936</c:v>
                </c:pt>
                <c:pt idx="97">
                  <c:v>57340.254388108333</c:v>
                </c:pt>
                <c:pt idx="98">
                  <c:v>57971.68900964957</c:v>
                </c:pt>
                <c:pt idx="99">
                  <c:v>58326.826225861892</c:v>
                </c:pt>
                <c:pt idx="100">
                  <c:v>58856.072428398555</c:v>
                </c:pt>
                <c:pt idx="101">
                  <c:v>59428.204098278118</c:v>
                </c:pt>
                <c:pt idx="102">
                  <c:v>59627.880671506355</c:v>
                </c:pt>
                <c:pt idx="103">
                  <c:v>60249.589919436061</c:v>
                </c:pt>
                <c:pt idx="104">
                  <c:v>60806.694842666104</c:v>
                </c:pt>
                <c:pt idx="105">
                  <c:v>61453.430163671052</c:v>
                </c:pt>
                <c:pt idx="106">
                  <c:v>62107.417813440319</c:v>
                </c:pt>
                <c:pt idx="107">
                  <c:v>62675.670909999993</c:v>
                </c:pt>
                <c:pt idx="108">
                  <c:v>62673.251033797205</c:v>
                </c:pt>
                <c:pt idx="109">
                  <c:v>62818.51418264478</c:v>
                </c:pt>
                <c:pt idx="110">
                  <c:v>63042.819927179698</c:v>
                </c:pt>
                <c:pt idx="111">
                  <c:v>62888.282638072851</c:v>
                </c:pt>
                <c:pt idx="112">
                  <c:v>63027.145177664985</c:v>
                </c:pt>
                <c:pt idx="113">
                  <c:v>63407.62602472982</c:v>
                </c:pt>
                <c:pt idx="114">
                  <c:v>63927.335068972214</c:v>
                </c:pt>
                <c:pt idx="115">
                  <c:v>64388.731932446863</c:v>
                </c:pt>
                <c:pt idx="116">
                  <c:v>64962.893308154176</c:v>
                </c:pt>
                <c:pt idx="117">
                  <c:v>65321.006187759856</c:v>
                </c:pt>
                <c:pt idx="118">
                  <c:v>65823.108701950943</c:v>
                </c:pt>
                <c:pt idx="119">
                  <c:v>66370.134026974949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4-4CB8-A8AB-76A6162E63DA}"/>
            </c:ext>
          </c:extLst>
        </c:ser>
        <c:ser>
          <c:idx val="3"/>
          <c:order val="3"/>
          <c:tx>
            <c:strRef>
              <c:f>'1'!$E$14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'1'!$A$15:$A$134</c:f>
              <c:numCache>
                <c:formatCode>mmm\-yy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40674</c:v>
                </c:pt>
                <c:pt idx="17">
                  <c:v>40705</c:v>
                </c:pt>
                <c:pt idx="18">
                  <c:v>40735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40858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42307</c:v>
                </c:pt>
                <c:pt idx="70">
                  <c:v>42338</c:v>
                </c:pt>
                <c:pt idx="71">
                  <c:v>42368</c:v>
                </c:pt>
                <c:pt idx="72">
                  <c:v>42399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42643</c:v>
                </c:pt>
                <c:pt idx="81">
                  <c:v>42673</c:v>
                </c:pt>
                <c:pt idx="82">
                  <c:v>42704</c:v>
                </c:pt>
                <c:pt idx="83">
                  <c:v>42734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42946</c:v>
                </c:pt>
                <c:pt idx="91">
                  <c:v>42977</c:v>
                </c:pt>
                <c:pt idx="92">
                  <c:v>43008</c:v>
                </c:pt>
                <c:pt idx="93">
                  <c:v>43038</c:v>
                </c:pt>
                <c:pt idx="94">
                  <c:v>43069</c:v>
                </c:pt>
                <c:pt idx="95">
                  <c:v>43099</c:v>
                </c:pt>
                <c:pt idx="96">
                  <c:v>43130</c:v>
                </c:pt>
                <c:pt idx="97">
                  <c:v>43159</c:v>
                </c:pt>
                <c:pt idx="98">
                  <c:v>43189</c:v>
                </c:pt>
                <c:pt idx="99">
                  <c:v>43220</c:v>
                </c:pt>
                <c:pt idx="100">
                  <c:v>43250</c:v>
                </c:pt>
                <c:pt idx="101">
                  <c:v>43281</c:v>
                </c:pt>
                <c:pt idx="102">
                  <c:v>43311</c:v>
                </c:pt>
                <c:pt idx="103">
                  <c:v>43342</c:v>
                </c:pt>
                <c:pt idx="104">
                  <c:v>43373</c:v>
                </c:pt>
                <c:pt idx="105">
                  <c:v>43403</c:v>
                </c:pt>
                <c:pt idx="106">
                  <c:v>43434</c:v>
                </c:pt>
                <c:pt idx="107">
                  <c:v>43464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'1'!$E$15:$E$134</c:f>
              <c:numCache>
                <c:formatCode>#,##0.00</c:formatCode>
                <c:ptCount val="120"/>
                <c:pt idx="0">
                  <c:v>5363.6750453340774</c:v>
                </c:pt>
                <c:pt idx="1">
                  <c:v>5346.5375069175434</c:v>
                </c:pt>
                <c:pt idx="2">
                  <c:v>5319.3034363786928</c:v>
                </c:pt>
                <c:pt idx="3">
                  <c:v>5324.3327242753121</c:v>
                </c:pt>
                <c:pt idx="4">
                  <c:v>5341.2678742966937</c:v>
                </c:pt>
                <c:pt idx="5">
                  <c:v>5384.7030157642203</c:v>
                </c:pt>
                <c:pt idx="6">
                  <c:v>5424.3541003839809</c:v>
                </c:pt>
                <c:pt idx="7">
                  <c:v>5517.6706438356168</c:v>
                </c:pt>
                <c:pt idx="8">
                  <c:v>5612.7931275720157</c:v>
                </c:pt>
                <c:pt idx="9">
                  <c:v>5742.2908292147176</c:v>
                </c:pt>
                <c:pt idx="10">
                  <c:v>5830.2026034529999</c:v>
                </c:pt>
                <c:pt idx="11">
                  <c:v>5860.2998638529625</c:v>
                </c:pt>
                <c:pt idx="12">
                  <c:v>5842.393861305989</c:v>
                </c:pt>
                <c:pt idx="13">
                  <c:v>6602.7924098162803</c:v>
                </c:pt>
                <c:pt idx="14">
                  <c:v>6702.4084258392422</c:v>
                </c:pt>
                <c:pt idx="15">
                  <c:v>6807.5576008549278</c:v>
                </c:pt>
                <c:pt idx="16">
                  <c:v>6914.8354469162114</c:v>
                </c:pt>
                <c:pt idx="17">
                  <c:v>7021.1232505643347</c:v>
                </c:pt>
                <c:pt idx="18">
                  <c:v>7130.2987403871648</c:v>
                </c:pt>
                <c:pt idx="19">
                  <c:v>7300.3089932351759</c:v>
                </c:pt>
                <c:pt idx="20">
                  <c:v>7441.8804416820922</c:v>
                </c:pt>
                <c:pt idx="21">
                  <c:v>7623.9744357925292</c:v>
                </c:pt>
                <c:pt idx="22">
                  <c:v>7761.2710689337027</c:v>
                </c:pt>
                <c:pt idx="23">
                  <c:v>7813.9791311195695</c:v>
                </c:pt>
                <c:pt idx="24">
                  <c:v>7830.4122214983699</c:v>
                </c:pt>
                <c:pt idx="25">
                  <c:v>7866.7011784511797</c:v>
                </c:pt>
                <c:pt idx="26">
                  <c:v>7973.2990040098293</c:v>
                </c:pt>
                <c:pt idx="27">
                  <c:v>8018.5590545078803</c:v>
                </c:pt>
                <c:pt idx="28">
                  <c:v>8108.9003991758973</c:v>
                </c:pt>
                <c:pt idx="29">
                  <c:v>8242.8840195573848</c:v>
                </c:pt>
                <c:pt idx="30">
                  <c:v>8392.2796525096528</c:v>
                </c:pt>
                <c:pt idx="31">
                  <c:v>8567.2257300913425</c:v>
                </c:pt>
                <c:pt idx="32">
                  <c:v>8718.6155207798874</c:v>
                </c:pt>
                <c:pt idx="33">
                  <c:v>8900.4444415983598</c:v>
                </c:pt>
                <c:pt idx="34">
                  <c:v>9049.3525647601946</c:v>
                </c:pt>
                <c:pt idx="35">
                  <c:v>9132.3631646380509</c:v>
                </c:pt>
                <c:pt idx="36">
                  <c:v>9177.0884772611171</c:v>
                </c:pt>
                <c:pt idx="37">
                  <c:v>9234.3538471321372</c:v>
                </c:pt>
                <c:pt idx="38">
                  <c:v>9311.3960020307131</c:v>
                </c:pt>
                <c:pt idx="39">
                  <c:v>9449.1690087352854</c:v>
                </c:pt>
                <c:pt idx="40">
                  <c:v>9595.2915919707139</c:v>
                </c:pt>
                <c:pt idx="41">
                  <c:v>9704.9530041566959</c:v>
                </c:pt>
                <c:pt idx="42">
                  <c:v>9885.7542238448914</c:v>
                </c:pt>
                <c:pt idx="43">
                  <c:v>10022.403849056605</c:v>
                </c:pt>
                <c:pt idx="44">
                  <c:v>10161.967490279692</c:v>
                </c:pt>
                <c:pt idx="45">
                  <c:v>10208.762034708252</c:v>
                </c:pt>
                <c:pt idx="46">
                  <c:v>10386.873862633902</c:v>
                </c:pt>
                <c:pt idx="47">
                  <c:v>10513.006297134238</c:v>
                </c:pt>
                <c:pt idx="48">
                  <c:v>10463.554534083802</c:v>
                </c:pt>
                <c:pt idx="49">
                  <c:v>10446.637103791172</c:v>
                </c:pt>
                <c:pt idx="50">
                  <c:v>10544.649944286242</c:v>
                </c:pt>
                <c:pt idx="51">
                  <c:v>10609.93996795662</c:v>
                </c:pt>
                <c:pt idx="52">
                  <c:v>10681.02996443027</c:v>
                </c:pt>
                <c:pt idx="53">
                  <c:v>10741.17771106482</c:v>
                </c:pt>
                <c:pt idx="54">
                  <c:v>10829.840254496514</c:v>
                </c:pt>
                <c:pt idx="55">
                  <c:v>10899.993150183147</c:v>
                </c:pt>
                <c:pt idx="56">
                  <c:v>11000.460529203758</c:v>
                </c:pt>
                <c:pt idx="57">
                  <c:v>11084.05204528853</c:v>
                </c:pt>
                <c:pt idx="58">
                  <c:v>11139.022200607906</c:v>
                </c:pt>
                <c:pt idx="59">
                  <c:v>11100.107554262149</c:v>
                </c:pt>
                <c:pt idx="60">
                  <c:v>11003.228301204823</c:v>
                </c:pt>
                <c:pt idx="61">
                  <c:v>12034.345998094333</c:v>
                </c:pt>
                <c:pt idx="62">
                  <c:v>12044.627507400828</c:v>
                </c:pt>
                <c:pt idx="63">
                  <c:v>12063.579528857477</c:v>
                </c:pt>
                <c:pt idx="64">
                  <c:v>12067.532166353387</c:v>
                </c:pt>
                <c:pt idx="65">
                  <c:v>12114.422849430815</c:v>
                </c:pt>
                <c:pt idx="66">
                  <c:v>12169.083706219986</c:v>
                </c:pt>
                <c:pt idx="67">
                  <c:v>12096.270354394965</c:v>
                </c:pt>
                <c:pt idx="68">
                  <c:v>12093.195230929505</c:v>
                </c:pt>
                <c:pt idx="69">
                  <c:v>12090.561083007588</c:v>
                </c:pt>
                <c:pt idx="70">
                  <c:v>12075.735515941033</c:v>
                </c:pt>
                <c:pt idx="71">
                  <c:v>11986.453106189669</c:v>
                </c:pt>
                <c:pt idx="72">
                  <c:v>11796.295279739881</c:v>
                </c:pt>
                <c:pt idx="73">
                  <c:v>11694.513030001104</c:v>
                </c:pt>
                <c:pt idx="74">
                  <c:v>11606.012557578411</c:v>
                </c:pt>
                <c:pt idx="75">
                  <c:v>11661.467466986795</c:v>
                </c:pt>
                <c:pt idx="76">
                  <c:v>11676.475483170467</c:v>
                </c:pt>
                <c:pt idx="77">
                  <c:v>11650.886870542465</c:v>
                </c:pt>
                <c:pt idx="78">
                  <c:v>11665.86668458396</c:v>
                </c:pt>
                <c:pt idx="79">
                  <c:v>11855.60355871886</c:v>
                </c:pt>
                <c:pt idx="80">
                  <c:v>11983.326801899007</c:v>
                </c:pt>
                <c:pt idx="81">
                  <c:v>12056.136331245953</c:v>
                </c:pt>
                <c:pt idx="82">
                  <c:v>12114.549541680148</c:v>
                </c:pt>
                <c:pt idx="83">
                  <c:v>12090.505327032542</c:v>
                </c:pt>
                <c:pt idx="84">
                  <c:v>12006.311363877961</c:v>
                </c:pt>
                <c:pt idx="85">
                  <c:v>11962.853268077046</c:v>
                </c:pt>
                <c:pt idx="86">
                  <c:v>11985.305635868428</c:v>
                </c:pt>
                <c:pt idx="87">
                  <c:v>11979.674580335733</c:v>
                </c:pt>
                <c:pt idx="88">
                  <c:v>12008.458635039529</c:v>
                </c:pt>
                <c:pt idx="89">
                  <c:v>12165.463711940143</c:v>
                </c:pt>
                <c:pt idx="90">
                  <c:v>12286.124578914534</c:v>
                </c:pt>
                <c:pt idx="91">
                  <c:v>12374.086596760799</c:v>
                </c:pt>
                <c:pt idx="92">
                  <c:v>12468.399626400997</c:v>
                </c:pt>
                <c:pt idx="93">
                  <c:v>12489.976040261494</c:v>
                </c:pt>
                <c:pt idx="94">
                  <c:v>12540.187674779909</c:v>
                </c:pt>
                <c:pt idx="95">
                  <c:v>12514.175763516305</c:v>
                </c:pt>
                <c:pt idx="96">
                  <c:v>12457.6131754332</c:v>
                </c:pt>
                <c:pt idx="97">
                  <c:v>12438.544726125025</c:v>
                </c:pt>
                <c:pt idx="98">
                  <c:v>12401.123260538341</c:v>
                </c:pt>
                <c:pt idx="99">
                  <c:v>12399.454221008999</c:v>
                </c:pt>
                <c:pt idx="100">
                  <c:v>12426.631353368297</c:v>
                </c:pt>
                <c:pt idx="101">
                  <c:v>12427.567294330884</c:v>
                </c:pt>
                <c:pt idx="102">
                  <c:v>12465.429572494455</c:v>
                </c:pt>
                <c:pt idx="103">
                  <c:v>12503.45775427996</c:v>
                </c:pt>
                <c:pt idx="104">
                  <c:v>12492.26920679602</c:v>
                </c:pt>
                <c:pt idx="105">
                  <c:v>12545.420684807712</c:v>
                </c:pt>
                <c:pt idx="106">
                  <c:v>12612.38843530592</c:v>
                </c:pt>
                <c:pt idx="107">
                  <c:v>12557.18334</c:v>
                </c:pt>
                <c:pt idx="108">
                  <c:v>12508.787852882708</c:v>
                </c:pt>
                <c:pt idx="109">
                  <c:v>12489.872484680765</c:v>
                </c:pt>
                <c:pt idx="110">
                  <c:v>12453.803719740208</c:v>
                </c:pt>
                <c:pt idx="111">
                  <c:v>12410.174755189972</c:v>
                </c:pt>
                <c:pt idx="112">
                  <c:v>12395.842171026941</c:v>
                </c:pt>
                <c:pt idx="113">
                  <c:v>12361.244922597607</c:v>
                </c:pt>
                <c:pt idx="114">
                  <c:v>12414.154206333786</c:v>
                </c:pt>
                <c:pt idx="115">
                  <c:v>12471.252771037563</c:v>
                </c:pt>
                <c:pt idx="116">
                  <c:v>12519.117809413136</c:v>
                </c:pt>
                <c:pt idx="117">
                  <c:v>12582.324818717971</c:v>
                </c:pt>
                <c:pt idx="118">
                  <c:v>12596.024840641296</c:v>
                </c:pt>
                <c:pt idx="119">
                  <c:v>12755.025317919075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A4-4CB8-A8AB-76A6162E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12344"/>
        <c:axId val="540212672"/>
      </c:areaChart>
      <c:dateAx>
        <c:axId val="540212344"/>
        <c:scaling>
          <c:orientation val="minMax"/>
          <c:max val="43830"/>
          <c:min val="40179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0212672"/>
        <c:crosses val="autoZero"/>
        <c:auto val="1"/>
        <c:lblOffset val="100"/>
        <c:baseTimeUnit val="days"/>
      </c:dateAx>
      <c:valAx>
        <c:axId val="540212672"/>
        <c:scaling>
          <c:orientation val="minMax"/>
          <c:max val="50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021234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0641015233920507E-3"/>
                <c:y val="0.207287992509708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Billones</a:t>
                  </a:r>
                  <a:r>
                    <a:rPr lang="en-US" baseline="0"/>
                    <a:t> COP </a:t>
                  </a:r>
                </a:p>
                <a:p>
                  <a:pPr>
                    <a:defRPr/>
                  </a:pPr>
                  <a:r>
                    <a:rPr lang="en-US" baseline="0"/>
                    <a:t>pesos constantes de 2018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53368328958875E-2"/>
          <c:y val="5.0322068628660822E-2"/>
          <c:w val="0.87730993000874891"/>
          <c:h val="0.78007852016171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'2'!$B$16</c:f>
              <c:strCache>
                <c:ptCount val="1"/>
                <c:pt idx="0">
                  <c:v>Finanzas alternativas (eje izquierdo)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9-447D-809E-E640A0DA1530}"/>
              </c:ext>
            </c:extLst>
          </c:dPt>
          <c:dLbls>
            <c:dLbl>
              <c:idx val="3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F9-447D-809E-E640A0DA1530}"/>
                </c:ext>
              </c:extLst>
            </c:dLbl>
            <c:dLbl>
              <c:idx val="4"/>
              <c:layout>
                <c:manualLayout>
                  <c:x val="5.5555555555555558E-3"/>
                  <c:y val="2.346146371453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03-4FAB-AC02-9E63EA42067A}"/>
                </c:ext>
              </c:extLst>
            </c:dLbl>
            <c:dLbl>
              <c:idx val="6"/>
              <c:layout>
                <c:manualLayout>
                  <c:x val="0"/>
                  <c:y val="1.9657444045656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F9-447D-809E-E640A0DA1530}"/>
                </c:ext>
              </c:extLst>
            </c:dLbl>
            <c:dLbl>
              <c:idx val="7"/>
              <c:layout>
                <c:manualLayout>
                  <c:x val="-1.0185067526415994E-16"/>
                  <c:y val="1.4714202681383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F9-447D-809E-E640A0DA1530}"/>
                </c:ext>
              </c:extLst>
            </c:dLbl>
            <c:dLbl>
              <c:idx val="8"/>
              <c:layout>
                <c:manualLayout>
                  <c:x val="-1.0185067526415994E-16"/>
                  <c:y val="9.809468454255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F9-447D-809E-E640A0DA1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'2'!$A$18:$A$27</c:f>
              <c:strCache>
                <c:ptCount val="10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Colombia</c:v>
                </c:pt>
                <c:pt idx="4">
                  <c:v>Perú</c:v>
                </c:pt>
                <c:pt idx="5">
                  <c:v>Argentina</c:v>
                </c:pt>
                <c:pt idx="6">
                  <c:v>Tailandia</c:v>
                </c:pt>
                <c:pt idx="7">
                  <c:v>Sudáfrica</c:v>
                </c:pt>
                <c:pt idx="8">
                  <c:v>Costa Rica</c:v>
                </c:pt>
                <c:pt idx="9">
                  <c:v>Uruguay</c:v>
                </c:pt>
              </c:strCache>
            </c:strRef>
          </c:cat>
          <c:val>
            <c:numRef>
              <c:f>'2'!$B$18:$B$27</c:f>
              <c:numCache>
                <c:formatCode>#,##0.0</c:formatCode>
                <c:ptCount val="10"/>
                <c:pt idx="0">
                  <c:v>673.192768</c:v>
                </c:pt>
                <c:pt idx="1">
                  <c:v>289.25545599999998</c:v>
                </c:pt>
                <c:pt idx="2">
                  <c:v>233.39065600000001</c:v>
                </c:pt>
                <c:pt idx="3">
                  <c:v>192.46719999999999</c:v>
                </c:pt>
                <c:pt idx="4">
                  <c:v>158.46144000000001</c:v>
                </c:pt>
                <c:pt idx="5">
                  <c:v>129.200504</c:v>
                </c:pt>
                <c:pt idx="6">
                  <c:v>30.990743999999999</c:v>
                </c:pt>
                <c:pt idx="7">
                  <c:v>27.481045999999999</c:v>
                </c:pt>
                <c:pt idx="8">
                  <c:v>18.022244000000001</c:v>
                </c:pt>
                <c:pt idx="9">
                  <c:v>5.6643325000000004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9-447D-809E-E640A0DA1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4177624"/>
        <c:axId val="6341782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'2'!$D$16</c15:sqref>
                        </c15:formulaRef>
                      </c:ext>
                    </c:extLst>
                    <c:strCache>
                      <c:ptCount val="1"/>
                      <c:pt idx="0">
                        <c:v>Promedio OCDE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'2'!$A$18:$A$27</c15:sqref>
                        </c15:formulaRef>
                      </c:ext>
                    </c:extLst>
                    <c:strCache>
                      <c:ptCount val="10"/>
                      <c:pt idx="0">
                        <c:v>Brasil</c:v>
                      </c:pt>
                      <c:pt idx="1">
                        <c:v>Chile</c:v>
                      </c:pt>
                      <c:pt idx="2">
                        <c:v>México</c:v>
                      </c:pt>
                      <c:pt idx="3">
                        <c:v>Colombia</c:v>
                      </c:pt>
                      <c:pt idx="4">
                        <c:v>Perú</c:v>
                      </c:pt>
                      <c:pt idx="5">
                        <c:v>Argentina</c:v>
                      </c:pt>
                      <c:pt idx="6">
                        <c:v>Tailandia</c:v>
                      </c:pt>
                      <c:pt idx="7">
                        <c:v>Sudáfrica</c:v>
                      </c:pt>
                      <c:pt idx="8">
                        <c:v>Costa Rica</c:v>
                      </c:pt>
                      <c:pt idx="9">
                        <c:v>Uruguay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'2'!$D$17:$D$26</c15:sqref>
                        </c15:formulaRef>
                      </c:ext>
                    </c:extLst>
                    <c:numCache>
                      <c:formatCode>#,##0.0</c:formatCode>
                      <c:ptCount val="10"/>
                      <c:pt idx="0">
                        <c:v>2274.7423752316217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4F9-447D-809E-E640A0DA153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'2'!$F$16</c:f>
              <c:strCache>
                <c:ptCount val="1"/>
                <c:pt idx="0">
                  <c:v>Promedio 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'2'!$A$18:$A$27</c:f>
              <c:strCache>
                <c:ptCount val="10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Colombia</c:v>
                </c:pt>
                <c:pt idx="4">
                  <c:v>Perú</c:v>
                </c:pt>
                <c:pt idx="5">
                  <c:v>Argentina</c:v>
                </c:pt>
                <c:pt idx="6">
                  <c:v>Tailandia</c:v>
                </c:pt>
                <c:pt idx="7">
                  <c:v>Sudáfrica</c:v>
                </c:pt>
                <c:pt idx="8">
                  <c:v>Costa Rica</c:v>
                </c:pt>
                <c:pt idx="9">
                  <c:v>Uruguay</c:v>
                </c:pt>
              </c:strCache>
            </c:strRef>
          </c:cat>
          <c:val>
            <c:numRef>
              <c:f>'2'!$F$18:$F$27</c:f>
              <c:numCache>
                <c:formatCode>#,##0.0</c:formatCode>
                <c:ptCount val="10"/>
                <c:pt idx="0">
                  <c:v>78.327442369130438</c:v>
                </c:pt>
                <c:pt idx="1">
                  <c:v>78.327442369130438</c:v>
                </c:pt>
                <c:pt idx="2">
                  <c:v>78.327442369130438</c:v>
                </c:pt>
                <c:pt idx="3">
                  <c:v>78.327442369130438</c:v>
                </c:pt>
                <c:pt idx="4">
                  <c:v>78.327442369130438</c:v>
                </c:pt>
                <c:pt idx="5">
                  <c:v>78.327442369130438</c:v>
                </c:pt>
                <c:pt idx="6">
                  <c:v>78.327442369130438</c:v>
                </c:pt>
                <c:pt idx="7">
                  <c:v>78.327442369130438</c:v>
                </c:pt>
                <c:pt idx="8">
                  <c:v>78.327442369130438</c:v>
                </c:pt>
                <c:pt idx="9">
                  <c:v>78.327442369130438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F9-447D-809E-E640A0DA1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77624"/>
        <c:axId val="634178280"/>
      </c:lineChart>
      <c:scatterChart>
        <c:scatterStyle val="lineMarker"/>
        <c:varyColors val="0"/>
        <c:ser>
          <c:idx val="3"/>
          <c:order val="3"/>
          <c:tx>
            <c:strRef>
              <c:f>'2'!$C$16</c:f>
              <c:strCache>
                <c:ptCount val="1"/>
                <c:pt idx="0">
                  <c:v>Finanzas alternativas per cápita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3"/>
            <c:marker>
              <c:symbol val="diamond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703-4FAB-AC02-9E63EA4206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'2'!$C$18:$C$27</c:f>
              <c:numCache>
                <c:formatCode>#,##0.0</c:formatCode>
                <c:ptCount val="10"/>
                <c:pt idx="0">
                  <c:v>3.2138010770292564</c:v>
                </c:pt>
                <c:pt idx="1">
                  <c:v>15.444123281556674</c:v>
                </c:pt>
                <c:pt idx="2">
                  <c:v>1.8495062888425737</c:v>
                </c:pt>
                <c:pt idx="3">
                  <c:v>3.8765820283054828</c:v>
                </c:pt>
                <c:pt idx="4">
                  <c:v>4.9535831655478324</c:v>
                </c:pt>
                <c:pt idx="5">
                  <c:v>2.9037408711754993</c:v>
                </c:pt>
                <c:pt idx="6">
                  <c:v>0.44636904566774316</c:v>
                </c:pt>
                <c:pt idx="7">
                  <c:v>0.47561830709103636</c:v>
                </c:pt>
                <c:pt idx="8">
                  <c:v>3.6048518224337482</c:v>
                </c:pt>
                <c:pt idx="9">
                  <c:v>1.6421691769834972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03-4FAB-AC02-9E63EA420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91840"/>
        <c:axId val="544100160"/>
      </c:scatterChart>
      <c:catAx>
        <c:axId val="6341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4178280"/>
        <c:crosses val="autoZero"/>
        <c:auto val="1"/>
        <c:lblAlgn val="ctr"/>
        <c:lblOffset val="100"/>
        <c:noMultiLvlLbl val="0"/>
      </c:catAx>
      <c:valAx>
        <c:axId val="634178280"/>
        <c:scaling>
          <c:orientation val="minMax"/>
          <c:max val="700"/>
        </c:scaling>
        <c:delete val="0"/>
        <c:axPos val="l"/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4177624"/>
        <c:crosses val="autoZero"/>
        <c:crossBetween val="between"/>
      </c:valAx>
      <c:valAx>
        <c:axId val="544100160"/>
        <c:scaling>
          <c:orientation val="minMax"/>
        </c:scaling>
        <c:delete val="0"/>
        <c:axPos val="r"/>
        <c:numFmt formatCode="_-[$$-240A]\ * #,##0_-;\-[$$-240A]\ * #,##0_-;_-[$$-240A]\ * &quot;-&quot;_-;_-@_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4091840"/>
        <c:crosses val="max"/>
        <c:crossBetween val="midCat"/>
      </c:valAx>
      <c:valAx>
        <c:axId val="54409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54410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2765001851054063"/>
          <c:w val="0.98692169728783907"/>
          <c:h val="7.2349981489459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'3'!$A$14</c:f>
              <c:strCache>
                <c:ptCount val="1"/>
                <c:pt idx="0">
                  <c:v>Créditos bancarios, empresas grandes (izq)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7F-4A2B-939B-5BB03593CACC}"/>
                </c:ext>
              </c:extLst>
            </c:dLbl>
            <c:dLbl>
              <c:idx val="1"/>
              <c:layout>
                <c:manualLayout>
                  <c:x val="-2.5462668816039986E-17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7F-4A2B-939B-5BB03593CACC}"/>
                </c:ext>
              </c:extLst>
            </c:dLbl>
            <c:dLbl>
              <c:idx val="2"/>
              <c:layout>
                <c:manualLayout>
                  <c:x val="-2.7777777777778286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7F-4A2B-939B-5BB03593CACC}"/>
                </c:ext>
              </c:extLst>
            </c:dLbl>
            <c:dLbl>
              <c:idx val="3"/>
              <c:layout>
                <c:manualLayout>
                  <c:x val="-5.0925337632079971E-17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7F-4A2B-939B-5BB03593CACC}"/>
                </c:ext>
              </c:extLst>
            </c:dLbl>
            <c:dLbl>
              <c:idx val="4"/>
              <c:layout>
                <c:manualLayout>
                  <c:x val="-5.0925337632079971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7F-4A2B-939B-5BB03593CACC}"/>
                </c:ext>
              </c:extLst>
            </c:dLbl>
            <c:dLbl>
              <c:idx val="5"/>
              <c:layout>
                <c:manualLayout>
                  <c:x val="0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7F-4A2B-939B-5BB03593CACC}"/>
                </c:ext>
              </c:extLst>
            </c:dLbl>
            <c:dLbl>
              <c:idx val="6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7F-4A2B-939B-5BB03593CACC}"/>
                </c:ext>
              </c:extLst>
            </c:dLbl>
            <c:dLbl>
              <c:idx val="7"/>
              <c:layout>
                <c:manualLayout>
                  <c:x val="0"/>
                  <c:y val="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7F-4A2B-939B-5BB03593CACC}"/>
                </c:ext>
              </c:extLst>
            </c:dLbl>
            <c:dLbl>
              <c:idx val="8"/>
              <c:layout>
                <c:manualLayout>
                  <c:x val="-1.0185067526415994E-16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7F-4A2B-939B-5BB03593CACC}"/>
                </c:ext>
              </c:extLst>
            </c:dLbl>
            <c:dLbl>
              <c:idx val="9"/>
              <c:layout>
                <c:manualLayout>
                  <c:x val="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7F-4A2B-939B-5BB03593C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'3'!$B$14:$K$14</c:f>
              <c:numCache>
                <c:formatCode>0.0</c:formatCode>
                <c:ptCount val="10"/>
                <c:pt idx="0">
                  <c:v>69.36</c:v>
                </c:pt>
                <c:pt idx="1">
                  <c:v>84.72</c:v>
                </c:pt>
                <c:pt idx="2">
                  <c:v>94.81</c:v>
                </c:pt>
                <c:pt idx="3">
                  <c:v>106.02000000000001</c:v>
                </c:pt>
                <c:pt idx="4">
                  <c:v>119.77000000000001</c:v>
                </c:pt>
                <c:pt idx="5">
                  <c:v>141.92000000000002</c:v>
                </c:pt>
                <c:pt idx="6">
                  <c:v>168.14</c:v>
                </c:pt>
                <c:pt idx="7">
                  <c:v>181.1149057892969</c:v>
                </c:pt>
                <c:pt idx="8">
                  <c:v>186.90431715263901</c:v>
                </c:pt>
                <c:pt idx="9">
                  <c:v>185.11953603438999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F-4A2B-939B-5BB03593CACC}"/>
            </c:ext>
          </c:extLst>
        </c:ser>
        <c:ser>
          <c:idx val="0"/>
          <c:order val="1"/>
          <c:tx>
            <c:strRef>
              <c:f>'3'!$A$13</c:f>
              <c:strCache>
                <c:ptCount val="1"/>
                <c:pt idx="0">
                  <c:v>Créditos bancarios, Pymes (izq)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7F-4A2B-939B-5BB03593CACC}"/>
                </c:ext>
              </c:extLst>
            </c:dLbl>
            <c:dLbl>
              <c:idx val="3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7F-4A2B-939B-5BB03593CACC}"/>
                </c:ext>
              </c:extLst>
            </c:dLbl>
            <c:dLbl>
              <c:idx val="4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7F-4A2B-939B-5BB03593C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'3'!$B$13:$K$13</c:f>
              <c:numCache>
                <c:formatCode>0.0</c:formatCode>
                <c:ptCount val="10"/>
                <c:pt idx="0">
                  <c:v>26.58</c:v>
                </c:pt>
                <c:pt idx="1">
                  <c:v>29.12</c:v>
                </c:pt>
                <c:pt idx="2">
                  <c:v>39.97</c:v>
                </c:pt>
                <c:pt idx="3">
                  <c:v>46.76</c:v>
                </c:pt>
                <c:pt idx="4">
                  <c:v>51.6</c:v>
                </c:pt>
                <c:pt idx="5">
                  <c:v>55.23</c:v>
                </c:pt>
                <c:pt idx="6">
                  <c:v>58.17</c:v>
                </c:pt>
                <c:pt idx="7">
                  <c:v>62.088935816789103</c:v>
                </c:pt>
                <c:pt idx="8">
                  <c:v>64.882090889807998</c:v>
                </c:pt>
                <c:pt idx="9">
                  <c:v>68.503032843123009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F-4A2B-939B-5BB03593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6625023"/>
        <c:axId val="316630191"/>
      </c:barChart>
      <c:lineChart>
        <c:grouping val="standard"/>
        <c:varyColors val="0"/>
        <c:ser>
          <c:idx val="2"/>
          <c:order val="2"/>
          <c:tx>
            <c:strRef>
              <c:f>'3'!$A$15</c:f>
              <c:strCache>
                <c:ptCount val="1"/>
                <c:pt idx="0">
                  <c:v>Diferencial tasa de interés (der)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'3'!$B$12:$K$12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'3'!$B$15:$K$15</c:f>
              <c:numCache>
                <c:formatCode>0.0</c:formatCode>
                <c:ptCount val="10"/>
                <c:pt idx="0">
                  <c:v>10.34</c:v>
                </c:pt>
                <c:pt idx="1">
                  <c:v>11.43</c:v>
                </c:pt>
                <c:pt idx="2">
                  <c:v>5.0600000036653991</c:v>
                </c:pt>
                <c:pt idx="3">
                  <c:v>5.4299999974562994</c:v>
                </c:pt>
                <c:pt idx="4">
                  <c:v>5.2600000061002001</c:v>
                </c:pt>
                <c:pt idx="5">
                  <c:v>5.2099999972879001</c:v>
                </c:pt>
                <c:pt idx="6">
                  <c:v>5.9099999982425988</c:v>
                </c:pt>
                <c:pt idx="7">
                  <c:v>5.8617904128689009</c:v>
                </c:pt>
                <c:pt idx="8">
                  <c:v>6.2099999999999991</c:v>
                </c:pt>
                <c:pt idx="9">
                  <c:v>4.5963368360022017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F-4A2B-939B-5BB03593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11375"/>
        <c:axId val="1924092879"/>
      </c:lineChart>
      <c:catAx>
        <c:axId val="193662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6630191"/>
        <c:crosses val="autoZero"/>
        <c:auto val="1"/>
        <c:lblAlgn val="ctr"/>
        <c:lblOffset val="100"/>
        <c:noMultiLvlLbl val="0"/>
      </c:catAx>
      <c:valAx>
        <c:axId val="316630191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936625023"/>
        <c:crosses val="autoZero"/>
        <c:crossBetween val="between"/>
      </c:valAx>
      <c:valAx>
        <c:axId val="1924092879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4611375"/>
        <c:crosses val="max"/>
        <c:crossBetween val="between"/>
      </c:valAx>
      <c:catAx>
        <c:axId val="4946113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4092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'4'!$B$15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6-4127-9AC3-A25F0C33F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'4'!$A$17:$A$24</c:f>
              <c:strCache>
                <c:ptCount val="8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Sudáfrica</c:v>
                </c:pt>
                <c:pt idx="4">
                  <c:v>Perú</c:v>
                </c:pt>
                <c:pt idx="5">
                  <c:v>Colombia</c:v>
                </c:pt>
                <c:pt idx="6">
                  <c:v>Tailandia</c:v>
                </c:pt>
                <c:pt idx="7">
                  <c:v>Argentina</c:v>
                </c:pt>
              </c:strCache>
            </c:strRef>
          </c:cat>
          <c:val>
            <c:numRef>
              <c:f>'4'!$B$17:$B$24</c:f>
              <c:numCache>
                <c:formatCode>0.0</c:formatCode>
                <c:ptCount val="8"/>
                <c:pt idx="0">
                  <c:v>64.963015449410307</c:v>
                </c:pt>
                <c:pt idx="1">
                  <c:v>21.749697037924893</c:v>
                </c:pt>
                <c:pt idx="2">
                  <c:v>19.254481520968952</c:v>
                </c:pt>
                <c:pt idx="3">
                  <c:v>20.025296505506297</c:v>
                </c:pt>
                <c:pt idx="4">
                  <c:v>3.5918388970193833</c:v>
                </c:pt>
                <c:pt idx="5">
                  <c:v>3.6871974518075086</c:v>
                </c:pt>
                <c:pt idx="6">
                  <c:v>2.7746690594600323</c:v>
                </c:pt>
                <c:pt idx="7">
                  <c:v>0.4635485302200531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6-4127-9AC3-A25F0C33F48E}"/>
            </c:ext>
          </c:extLst>
        </c:ser>
        <c:ser>
          <c:idx val="1"/>
          <c:order val="1"/>
          <c:tx>
            <c:strRef>
              <c:f>'4'!$C$15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A76-4127-9AC3-A25F0C33F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'4'!$A$17:$A$24</c:f>
              <c:strCache>
                <c:ptCount val="8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Sudáfrica</c:v>
                </c:pt>
                <c:pt idx="4">
                  <c:v>Perú</c:v>
                </c:pt>
                <c:pt idx="5">
                  <c:v>Colombia</c:v>
                </c:pt>
                <c:pt idx="6">
                  <c:v>Tailandia</c:v>
                </c:pt>
                <c:pt idx="7">
                  <c:v>Argentina</c:v>
                </c:pt>
              </c:strCache>
            </c:strRef>
          </c:cat>
          <c:val>
            <c:numRef>
              <c:f>'4'!$C$17:$C$24</c:f>
              <c:numCache>
                <c:formatCode>0.0</c:formatCode>
                <c:ptCount val="8"/>
                <c:pt idx="0">
                  <c:v>44.669557471828689</c:v>
                </c:pt>
                <c:pt idx="1">
                  <c:v>32.131556401135576</c:v>
                </c:pt>
                <c:pt idx="2">
                  <c:v>24.098667300851684</c:v>
                </c:pt>
                <c:pt idx="3">
                  <c:v>19.960773117884017</c:v>
                </c:pt>
                <c:pt idx="4">
                  <c:v>13.297300349934233</c:v>
                </c:pt>
                <c:pt idx="5">
                  <c:v>7.3319238966519791</c:v>
                </c:pt>
                <c:pt idx="6">
                  <c:v>5.6201534812343397</c:v>
                </c:pt>
                <c:pt idx="7">
                  <c:v>3.9523726966039692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76-4127-9AC3-A25F0C33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0278480"/>
        <c:axId val="550284056"/>
      </c:barChart>
      <c:lineChart>
        <c:grouping val="standard"/>
        <c:varyColors val="0"/>
        <c:ser>
          <c:idx val="2"/>
          <c:order val="2"/>
          <c:tx>
            <c:strRef>
              <c:f>'4'!$E$15</c:f>
              <c:strCache>
                <c:ptCount val="1"/>
                <c:pt idx="0">
                  <c:v>América Latina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1290751829673986E-2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6-4127-9AC3-A25F0C33F48E}"/>
                </c:ext>
              </c:extLst>
            </c:dLbl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'4'!$E$17:$E$24</c:f>
              <c:numCache>
                <c:formatCode>0.0</c:formatCode>
                <c:ptCount val="8"/>
                <c:pt idx="0">
                  <c:v>16.414874999999999</c:v>
                </c:pt>
                <c:pt idx="1">
                  <c:v>16.414874999999999</c:v>
                </c:pt>
                <c:pt idx="2">
                  <c:v>16.414874999999999</c:v>
                </c:pt>
                <c:pt idx="3">
                  <c:v>16.414874999999999</c:v>
                </c:pt>
                <c:pt idx="4">
                  <c:v>16.414874999999999</c:v>
                </c:pt>
                <c:pt idx="5">
                  <c:v>16.414874999999999</c:v>
                </c:pt>
                <c:pt idx="6">
                  <c:v>16.414874999999999</c:v>
                </c:pt>
                <c:pt idx="7">
                  <c:v>16.414874999999999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76-4127-9AC3-A25F0C33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78480"/>
        <c:axId val="550284056"/>
      </c:lineChart>
      <c:catAx>
        <c:axId val="5502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0284056"/>
        <c:crosses val="autoZero"/>
        <c:auto val="1"/>
        <c:lblAlgn val="ctr"/>
        <c:lblOffset val="100"/>
        <c:noMultiLvlLbl val="0"/>
      </c:catAx>
      <c:valAx>
        <c:axId val="550284056"/>
        <c:scaling>
          <c:orientation val="minMax"/>
        </c:scaling>
        <c:delete val="0"/>
        <c:axPos val="l"/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02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77317882441122E-2"/>
          <c:y val="1.6034057199453392E-2"/>
          <c:w val="0.89457737979860452"/>
          <c:h val="0.80478005358295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'5'!$C$13</c:f>
              <c:strCache>
                <c:ptCount val="1"/>
                <c:pt idx="0">
                  <c:v>Compromisos de capital invertidos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8.61502848032588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F-483A-8340-1C132B499AA9}"/>
                </c:ext>
              </c:extLst>
            </c:dLbl>
            <c:dLbl>
              <c:idx val="4"/>
              <c:layout>
                <c:manualLayout>
                  <c:x val="-7.5913534405080587E-17"/>
                  <c:y val="-8.61230398931247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85914871633189E-2"/>
                      <c:h val="4.53035881546646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1F-483A-8340-1C132B499AA9}"/>
                </c:ext>
              </c:extLst>
            </c:dLbl>
            <c:dLbl>
              <c:idx val="5"/>
              <c:layout>
                <c:manualLayout>
                  <c:x val="-2.070393037219309E-3"/>
                  <c:y val="-8.995771402051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17440899472336E-2"/>
                      <c:h val="6.71287631589041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5F-4EE5-8A7F-7175D3FC3D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'5'!$A$14:$A$19</c:f>
              <c:strCache>
                <c:ptCount val="6"/>
                <c:pt idx="0">
                  <c:v>Infraestructura*</c:v>
                </c:pt>
                <c:pt idx="1">
                  <c:v>Adquisición / Crecimiento</c:v>
                </c:pt>
                <c:pt idx="2">
                  <c:v>Inmobiliario</c:v>
                </c:pt>
                <c:pt idx="3">
                  <c:v>Recursos Naturales</c:v>
                </c:pt>
                <c:pt idx="4">
                  <c:v>Impacto</c:v>
                </c:pt>
                <c:pt idx="5">
                  <c:v>Capital Emprendedor</c:v>
                </c:pt>
              </c:strCache>
            </c:strRef>
          </c:cat>
          <c:val>
            <c:numRef>
              <c:f>'5'!$C$14:$C$19</c:f>
              <c:numCache>
                <c:formatCode>_(* #,##0_);_(* \(#,##0\);_(* "-"_);_(@_)</c:formatCode>
                <c:ptCount val="6"/>
                <c:pt idx="0">
                  <c:v>5536.2</c:v>
                </c:pt>
                <c:pt idx="1">
                  <c:v>2751.7</c:v>
                </c:pt>
                <c:pt idx="2">
                  <c:v>3282.3</c:v>
                </c:pt>
                <c:pt idx="3">
                  <c:v>350.2</c:v>
                </c:pt>
                <c:pt idx="4">
                  <c:v>145.4</c:v>
                </c:pt>
                <c:pt idx="5">
                  <c:v>127.1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F-4EE5-8A7F-7175D3FC3D8D}"/>
            </c:ext>
          </c:extLst>
        </c:ser>
        <c:ser>
          <c:idx val="1"/>
          <c:order val="1"/>
          <c:tx>
            <c:strRef>
              <c:f>'5'!$D$13</c:f>
              <c:strCache>
                <c:ptCount val="1"/>
                <c:pt idx="0">
                  <c:v>Compromisos de capital por invertir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'5'!$A$14:$A$19</c:f>
              <c:strCache>
                <c:ptCount val="6"/>
                <c:pt idx="0">
                  <c:v>Infraestructura*</c:v>
                </c:pt>
                <c:pt idx="1">
                  <c:v>Adquisición / Crecimiento</c:v>
                </c:pt>
                <c:pt idx="2">
                  <c:v>Inmobiliario</c:v>
                </c:pt>
                <c:pt idx="3">
                  <c:v>Recursos Naturales</c:v>
                </c:pt>
                <c:pt idx="4">
                  <c:v>Impacto</c:v>
                </c:pt>
                <c:pt idx="5">
                  <c:v>Capital Emprendedor</c:v>
                </c:pt>
              </c:strCache>
            </c:strRef>
          </c:cat>
          <c:val>
            <c:numRef>
              <c:f>'5'!$D$14:$D$19</c:f>
              <c:numCache>
                <c:formatCode>_(* #,##0_);_(* \(#,##0\);_(* "-"_);_(@_)</c:formatCode>
                <c:ptCount val="6"/>
                <c:pt idx="0">
                  <c:v>1969.3000000000002</c:v>
                </c:pt>
                <c:pt idx="1">
                  <c:v>2051.8000000000002</c:v>
                </c:pt>
                <c:pt idx="2">
                  <c:v>756.09999999999991</c:v>
                </c:pt>
                <c:pt idx="3">
                  <c:v>78.400000000000034</c:v>
                </c:pt>
                <c:pt idx="4">
                  <c:v>58.299999999999983</c:v>
                </c:pt>
                <c:pt idx="5">
                  <c:v>57.300000000000011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5F-4EE5-8A7F-7175D3FC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696856"/>
        <c:axId val="691694232"/>
      </c:barChart>
      <c:catAx>
        <c:axId val="69169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91694232"/>
        <c:crosses val="autoZero"/>
        <c:auto val="1"/>
        <c:lblAlgn val="ctr"/>
        <c:lblOffset val="100"/>
        <c:noMultiLvlLbl val="0"/>
      </c:catAx>
      <c:valAx>
        <c:axId val="69169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240A]\ * #,##0_-;\-[$$-240A]\ * #,##0_-;_-[$$-240A]\ 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91696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53416306832616E-2"/>
          <c:y val="3.195352214960058E-2"/>
          <c:w val="0.78122398960115325"/>
          <c:h val="0.66912184578049161"/>
        </c:manualLayout>
      </c:layout>
      <c:lineChart>
        <c:grouping val="standard"/>
        <c:varyColors val="0"/>
        <c:ser>
          <c:idx val="0"/>
          <c:order val="0"/>
          <c:tx>
            <c:strRef>
              <c:f>'6'!$B$15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0"/>
                  <c:y val="-1.148874973228728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BF-41FC-828E-E01A654F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'6'!$C$15:$Q$15</c:f>
              <c:numCache>
                <c:formatCode>0.0%</c:formatCode>
                <c:ptCount val="15"/>
                <c:pt idx="14">
                  <c:v>1.0732891625943959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F-41FC-828E-E01A654F3327}"/>
            </c:ext>
          </c:extLst>
        </c:ser>
        <c:ser>
          <c:idx val="1"/>
          <c:order val="1"/>
          <c:tx>
            <c:strRef>
              <c:f>'6'!$B$16</c:f>
              <c:strCache>
                <c:ptCount val="1"/>
                <c:pt idx="0">
                  <c:v>Tailandia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0"/>
                  <c:y val="5.7443748661436273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BF-41FC-828E-E01A654F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'6'!$C$16:$Q$16</c:f>
              <c:numCache>
                <c:formatCode>0.0%</c:formatCode>
                <c:ptCount val="15"/>
                <c:pt idx="14">
                  <c:v>1.0470492871438619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F-41FC-828E-E01A654F3327}"/>
            </c:ext>
          </c:extLst>
        </c:ser>
        <c:ser>
          <c:idx val="2"/>
          <c:order val="2"/>
          <c:tx>
            <c:strRef>
              <c:f>'6'!$B$17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'6'!$C$17:$Q$17</c:f>
              <c:numCache>
                <c:formatCode>0.0%</c:formatCode>
                <c:ptCount val="15"/>
                <c:pt idx="14">
                  <c:v>0.72185101441694344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F-41FC-828E-E01A654F3327}"/>
            </c:ext>
          </c:extLst>
        </c:ser>
        <c:ser>
          <c:idx val="3"/>
          <c:order val="3"/>
          <c:tx>
            <c:strRef>
              <c:f>'6'!$B$18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'6'!$C$18:$Q$18</c:f>
              <c:numCache>
                <c:formatCode>0.0%</c:formatCode>
                <c:ptCount val="15"/>
                <c:pt idx="14">
                  <c:v>0.64539013483853258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F-41FC-828E-E01A654F3327}"/>
            </c:ext>
          </c:extLst>
        </c:ser>
        <c:ser>
          <c:idx val="4"/>
          <c:order val="4"/>
          <c:tx>
            <c:strRef>
              <c:f>'6'!$B$19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0"/>
                  <c:y val="-5.7131469407898598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BF-41FC-828E-E01A654F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'6'!$C$19:$Q$19</c:f>
              <c:numCache>
                <c:formatCode>0.0%</c:formatCode>
                <c:ptCount val="15"/>
                <c:pt idx="14">
                  <c:v>0.43626101102686721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F-41FC-828E-E01A654F3327}"/>
            </c:ext>
          </c:extLst>
        </c:ser>
        <c:ser>
          <c:idx val="5"/>
          <c:order val="5"/>
          <c:tx>
            <c:strRef>
              <c:f>'6'!$B$20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0"/>
                  <c:y val="-1.428286735197438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BF-41FC-828E-E01A654F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'6'!$C$20:$Q$20</c:f>
              <c:numCache>
                <c:formatCode>0.0%</c:formatCode>
                <c:ptCount val="15"/>
                <c:pt idx="14">
                  <c:v>0.46643842494684135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F-41FC-828E-E01A654F3327}"/>
            </c:ext>
          </c:extLst>
        </c:ser>
        <c:ser>
          <c:idx val="6"/>
          <c:order val="6"/>
          <c:tx>
            <c:strRef>
              <c:f>'6'!$B$21</c:f>
              <c:strCache>
                <c:ptCount val="1"/>
                <c:pt idx="0">
                  <c:v>México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'6'!$C$21:$Q$21</c:f>
              <c:numCache>
                <c:formatCode>0.0%</c:formatCode>
                <c:ptCount val="15"/>
                <c:pt idx="14">
                  <c:v>0.32871587561952043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F-41FC-828E-E01A654F3327}"/>
            </c:ext>
          </c:extLst>
        </c:ser>
        <c:ser>
          <c:idx val="7"/>
          <c:order val="7"/>
          <c:tx>
            <c:strRef>
              <c:f>'6'!$B$22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122531237404272E-2"/>
                  <c:y val="2.010531203150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BF-41FC-828E-E01A654F3327}"/>
                </c:ext>
              </c:extLst>
            </c:dLbl>
            <c:dLbl>
              <c:idx val="2"/>
              <c:layout>
                <c:manualLayout>
                  <c:x val="-2.7408303103587262E-2"/>
                  <c:y val="-1.1488749732287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BF-41FC-828E-E01A654F3327}"/>
                </c:ext>
              </c:extLst>
            </c:dLbl>
            <c:dLbl>
              <c:idx val="3"/>
              <c:layout>
                <c:manualLayout>
                  <c:x val="-2.9020556227327719E-2"/>
                  <c:y val="2.010531203150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BF-41FC-828E-E01A654F3327}"/>
                </c:ext>
              </c:extLst>
            </c:dLbl>
            <c:dLbl>
              <c:idx val="5"/>
              <c:layout>
                <c:manualLayout>
                  <c:x val="-2.7408303103587262E-2"/>
                  <c:y val="-1.72331245984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BF-41FC-828E-E01A654F3327}"/>
                </c:ext>
              </c:extLst>
            </c:dLbl>
            <c:dLbl>
              <c:idx val="6"/>
              <c:layout>
                <c:manualLayout>
                  <c:x val="-2.7408303103587262E-2"/>
                  <c:y val="2.010531203150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BF-41FC-828E-E01A654F3327}"/>
                </c:ext>
              </c:extLst>
            </c:dLbl>
            <c:dLbl>
              <c:idx val="7"/>
              <c:layout>
                <c:manualLayout>
                  <c:x val="-2.5796049979846837E-2"/>
                  <c:y val="-2.010531203150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BF-41FC-828E-E01A654F3327}"/>
                </c:ext>
              </c:extLst>
            </c:dLbl>
            <c:dLbl>
              <c:idx val="10"/>
              <c:layout>
                <c:manualLayout>
                  <c:x val="-2.5796049979846837E-2"/>
                  <c:y val="1.723312459843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BF-41FC-828E-E01A654F3327}"/>
                </c:ext>
              </c:extLst>
            </c:dLbl>
            <c:dLbl>
              <c:idx val="12"/>
              <c:layout>
                <c:manualLayout>
                  <c:x val="-2.0959290608625555E-2"/>
                  <c:y val="-2.010531203150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BF-41FC-828E-E01A654F3327}"/>
                </c:ext>
              </c:extLst>
            </c:dLbl>
            <c:dLbl>
              <c:idx val="13"/>
              <c:layout>
                <c:manualLayout>
                  <c:x val="-2.4183796856106408E-2"/>
                  <c:y val="2.5849686897646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BF-41FC-828E-E01A654F332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BF-41FC-828E-E01A654F3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'6'!$C$22:$Q$22</c:f>
              <c:numCache>
                <c:formatCode>0.0%</c:formatCode>
                <c:ptCount val="15"/>
                <c:pt idx="0">
                  <c:v>0.3468005071557751</c:v>
                </c:pt>
                <c:pt idx="1">
                  <c:v>0.34775902460073899</c:v>
                </c:pt>
                <c:pt idx="2">
                  <c:v>0.49449533631874054</c:v>
                </c:pt>
                <c:pt idx="3">
                  <c:v>0.36218384220283134</c:v>
                </c:pt>
                <c:pt idx="4">
                  <c:v>0.60465244774993265</c:v>
                </c:pt>
                <c:pt idx="5">
                  <c:v>0.72759451644840278</c:v>
                </c:pt>
                <c:pt idx="6">
                  <c:v>0.60098286189344596</c:v>
                </c:pt>
                <c:pt idx="7">
                  <c:v>0.70662226008963525</c:v>
                </c:pt>
                <c:pt idx="8">
                  <c:v>0.53044935533655613</c:v>
                </c:pt>
                <c:pt idx="9">
                  <c:v>0.38504596406843317</c:v>
                </c:pt>
                <c:pt idx="10">
                  <c:v>0.29288175192582117</c:v>
                </c:pt>
                <c:pt idx="11">
                  <c:v>0.36707721754266198</c:v>
                </c:pt>
                <c:pt idx="12">
                  <c:v>0.3894952449998772</c:v>
                </c:pt>
                <c:pt idx="13">
                  <c:v>0.31132510190046309</c:v>
                </c:pt>
                <c:pt idx="14">
                  <c:v>0.40777991016019682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F-41FC-828E-E01A654F3327}"/>
            </c:ext>
          </c:extLst>
        </c:ser>
        <c:ser>
          <c:idx val="8"/>
          <c:order val="8"/>
          <c:tx>
            <c:strRef>
              <c:f>'6'!$B$23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'6'!$C$14:$Q$14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'6'!$C$23:$Q$23</c:f>
              <c:numCache>
                <c:formatCode>0.0%</c:formatCode>
                <c:ptCount val="15"/>
                <c:pt idx="14">
                  <c:v>8.7606720685979037E-2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F-41FC-828E-E01A654F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584488"/>
        <c:axId val="759574976"/>
      </c:lineChart>
      <c:catAx>
        <c:axId val="75958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59574976"/>
        <c:crosses val="autoZero"/>
        <c:auto val="1"/>
        <c:lblAlgn val="ctr"/>
        <c:lblOffset val="100"/>
        <c:noMultiLvlLbl val="0"/>
      </c:catAx>
      <c:valAx>
        <c:axId val="759574976"/>
        <c:scaling>
          <c:orientation val="minMax"/>
          <c:max val="1.100000000000000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5958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02214283657646E-2"/>
          <c:y val="0.89757360406997977"/>
          <c:w val="0.90000000000000013"/>
          <c:h val="4.883375164771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'7'!$B$14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BC-4290-A727-E53DBB59EB3A}"/>
              </c:ext>
            </c:extLst>
          </c:dPt>
          <c:dLbls>
            <c:dLbl>
              <c:idx val="5"/>
              <c:layout>
                <c:manualLayout>
                  <c:x val="-1.5946843853820596E-2"/>
                  <c:y val="1.2820512820512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BD-419F-B5B3-6ACDDD8020B4}"/>
                </c:ext>
              </c:extLst>
            </c:dLbl>
            <c:dLbl>
              <c:idx val="6"/>
              <c:layout>
                <c:manualLayout>
                  <c:x val="0"/>
                  <c:y val="8.1053698074974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C-4290-A727-E53DBB59EB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'7'!$A$15:$A$23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Sudáfrica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'7'!$B$15:$B$23</c:f>
              <c:numCache>
                <c:formatCode>0.0%</c:formatCode>
                <c:ptCount val="9"/>
                <c:pt idx="0">
                  <c:v>1.3333025506877101</c:v>
                </c:pt>
                <c:pt idx="1">
                  <c:v>0.58757253962280698</c:v>
                </c:pt>
                <c:pt idx="2">
                  <c:v>0.80088458740797885</c:v>
                </c:pt>
                <c:pt idx="3">
                  <c:v>0.29969907800172102</c:v>
                </c:pt>
                <c:pt idx="4">
                  <c:v>0.244572089918763</c:v>
                </c:pt>
                <c:pt idx="5">
                  <c:v>0.16947194209647504</c:v>
                </c:pt>
                <c:pt idx="6">
                  <c:v>0.108858420078413</c:v>
                </c:pt>
                <c:pt idx="7">
                  <c:v>3.9818469126561E-2</c:v>
                </c:pt>
                <c:pt idx="8">
                  <c:v>3.8640709962158702E-2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C-4290-A727-E53DBB59EB3A}"/>
            </c:ext>
          </c:extLst>
        </c:ser>
        <c:ser>
          <c:idx val="1"/>
          <c:order val="1"/>
          <c:tx>
            <c:strRef>
              <c:f>'7'!$C$14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1BC-4290-A727-E53DBB59EB3A}"/>
              </c:ext>
            </c:extLst>
          </c:dPt>
          <c:dLbls>
            <c:dLbl>
              <c:idx val="5"/>
              <c:layout>
                <c:manualLayout>
                  <c:x val="5.3156146179401996E-3"/>
                  <c:y val="-7.83466732801230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D-419F-B5B3-6ACDDD8020B4}"/>
                </c:ext>
              </c:extLst>
            </c:dLbl>
            <c:dLbl>
              <c:idx val="6"/>
              <c:layout>
                <c:manualLayout>
                  <c:x val="1.32890365448504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C-4290-A727-E53DBB59EB3A}"/>
                </c:ext>
              </c:extLst>
            </c:dLbl>
            <c:dLbl>
              <c:idx val="8"/>
              <c:layout>
                <c:manualLayout>
                  <c:x val="1.5946843853820596E-2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BD-419F-B5B3-6ACDDD8020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'7'!$A$15:$A$23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Sudáfrica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'7'!$C$15:$C$23</c:f>
              <c:numCache>
                <c:formatCode>0.0%</c:formatCode>
                <c:ptCount val="9"/>
                <c:pt idx="0">
                  <c:v>1.8793899810592303</c:v>
                </c:pt>
                <c:pt idx="1">
                  <c:v>0.87481789984313896</c:v>
                </c:pt>
                <c:pt idx="2">
                  <c:v>0.64491842218953588</c:v>
                </c:pt>
                <c:pt idx="3">
                  <c:v>0.33132839132014008</c:v>
                </c:pt>
                <c:pt idx="4">
                  <c:v>0.20478437127208099</c:v>
                </c:pt>
                <c:pt idx="5">
                  <c:v>0.180243744039562</c:v>
                </c:pt>
                <c:pt idx="6">
                  <c:v>0.10530771367646299</c:v>
                </c:pt>
                <c:pt idx="7">
                  <c:v>7.5731452415802203E-2</c:v>
                </c:pt>
                <c:pt idx="8">
                  <c:v>1.6100648148597199E-2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BC-4290-A727-E53DBB59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484784"/>
        <c:axId val="747485112"/>
      </c:barChart>
      <c:lineChart>
        <c:grouping val="standard"/>
        <c:varyColors val="0"/>
        <c:ser>
          <c:idx val="2"/>
          <c:order val="2"/>
          <c:tx>
            <c:strRef>
              <c:f>'7'!$D$14</c:f>
              <c:strCache>
                <c:ptCount val="1"/>
                <c:pt idx="0">
                  <c:v>OCDE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BC-4290-A727-E53DBB59EB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BC-4290-A727-E53DBB59EB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BC-4290-A727-E53DBB59EB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BC-4290-A727-E53DBB59EB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BC-4290-A727-E53DBB59EB3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BC-4290-A727-E53DBB59EB3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BC-4290-A727-E53DBB59EB3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BC-4290-A727-E53DBB59EB3A}"/>
                </c:ext>
              </c:extLst>
            </c:dLbl>
            <c:dLbl>
              <c:idx val="8"/>
              <c:spPr>
                <a:noFill/>
                <a:ln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1BC-4290-A727-E53DBB59EB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'7'!$A$15:$A$23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Sudáfrica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'7'!$D$15:$D$23</c:f>
              <c:numCache>
                <c:formatCode>0.0%</c:formatCode>
                <c:ptCount val="9"/>
                <c:pt idx="0">
                  <c:v>1.0375001827849422</c:v>
                </c:pt>
                <c:pt idx="1">
                  <c:v>1.0375001827849422</c:v>
                </c:pt>
                <c:pt idx="2">
                  <c:v>1.0375001827849422</c:v>
                </c:pt>
                <c:pt idx="3">
                  <c:v>1.0375001827849422</c:v>
                </c:pt>
                <c:pt idx="4">
                  <c:v>1.0375001827849422</c:v>
                </c:pt>
                <c:pt idx="5">
                  <c:v>1.0375001827849422</c:v>
                </c:pt>
                <c:pt idx="6">
                  <c:v>1.0375001827849422</c:v>
                </c:pt>
                <c:pt idx="7">
                  <c:v>1.0375001827849422</c:v>
                </c:pt>
                <c:pt idx="8">
                  <c:v>1.0375001827849422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1BC-4290-A727-E53DBB59EB3A}"/>
            </c:ext>
          </c:extLst>
        </c:ser>
        <c:ser>
          <c:idx val="3"/>
          <c:order val="3"/>
          <c:tx>
            <c:strRef>
              <c:f>'7'!$E$14</c:f>
              <c:strCache>
                <c:ptCount val="1"/>
                <c:pt idx="0">
                  <c:v>América Latina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BC-4290-A727-E53DBB59EB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BC-4290-A727-E53DBB59EB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BC-4290-A727-E53DBB59EB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BC-4290-A727-E53DBB59EB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BC-4290-A727-E53DBB59EB3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BC-4290-A727-E53DBB59EB3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BC-4290-A727-E53DBB59EB3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BC-4290-A727-E53DBB59EB3A}"/>
                </c:ext>
              </c:extLst>
            </c:dLbl>
            <c:dLbl>
              <c:idx val="8"/>
              <c:spPr>
                <a:noFill/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1BC-4290-A727-E53DBB59EB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'7'!$A$15:$A$23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Sudáfrica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'7'!$E$15:$E$23</c:f>
              <c:numCache>
                <c:formatCode>0.0%</c:formatCode>
                <c:ptCount val="9"/>
                <c:pt idx="0">
                  <c:v>0.54250117349994265</c:v>
                </c:pt>
                <c:pt idx="1">
                  <c:v>0.54250117349994265</c:v>
                </c:pt>
                <c:pt idx="2">
                  <c:v>0.54250117349994265</c:v>
                </c:pt>
                <c:pt idx="3">
                  <c:v>0.54250117349994265</c:v>
                </c:pt>
                <c:pt idx="4">
                  <c:v>0.54250117349994265</c:v>
                </c:pt>
                <c:pt idx="5">
                  <c:v>0.54250117349994265</c:v>
                </c:pt>
                <c:pt idx="6">
                  <c:v>0.54250117349994265</c:v>
                </c:pt>
                <c:pt idx="7">
                  <c:v>0.54250117349994265</c:v>
                </c:pt>
                <c:pt idx="8">
                  <c:v>0.54250117349994265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1BC-4290-A727-E53DBB59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84784"/>
        <c:axId val="747485112"/>
      </c:lineChart>
      <c:catAx>
        <c:axId val="7474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47485112"/>
        <c:crosses val="autoZero"/>
        <c:auto val="1"/>
        <c:lblAlgn val="ctr"/>
        <c:lblOffset val="100"/>
        <c:noMultiLvlLbl val="0"/>
      </c:catAx>
      <c:valAx>
        <c:axId val="7474851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4748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emf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C2B224B-78C0-4C56-9E0C-C9D3B70B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12</xdr:col>
      <xdr:colOff>223838</xdr:colOff>
      <xdr:row>36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D113CE-FDF0-432E-A555-EF1BE50A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171700"/>
          <a:ext cx="7081838" cy="450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732232</xdr:colOff>
      <xdr:row>36</xdr:row>
      <xdr:rowOff>125015</xdr:rowOff>
    </xdr:from>
    <xdr:to>
      <xdr:col>6</xdr:col>
      <xdr:colOff>214311</xdr:colOff>
      <xdr:row>37</xdr:row>
      <xdr:rowOff>95250</xdr:rowOff>
    </xdr:to>
    <xdr:sp macro="" textlink="">
      <xdr:nvSpPr>
        <xdr:cNvPr id="2" name="CuadroTexto 10">
          <a:extLst>
            <a:ext uri="{FF2B5EF4-FFF2-40B4-BE49-F238E27FC236}">
              <a16:creationId xmlns:a16="http://schemas.microsoft.com/office/drawing/2014/main" id="{73304A89-B343-4A6A-9B6E-139685B3DFBF}"/>
            </a:ext>
          </a:extLst>
        </xdr:cNvPr>
        <xdr:cNvSpPr txBox="1"/>
      </xdr:nvSpPr>
      <xdr:spPr>
        <a:xfrm>
          <a:off x="6475807" y="5554265"/>
          <a:ext cx="244079" cy="151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14</xdr:col>
      <xdr:colOff>290512</xdr:colOff>
      <xdr:row>8</xdr:row>
      <xdr:rowOff>164303</xdr:rowOff>
    </xdr:from>
    <xdr:to>
      <xdr:col>22</xdr:col>
      <xdr:colOff>95250</xdr:colOff>
      <xdr:row>38</xdr:row>
      <xdr:rowOff>57148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8769C65-19C2-405E-A8DB-742AA6364DC8}"/>
            </a:ext>
          </a:extLst>
        </xdr:cNvPr>
        <xdr:cNvGrpSpPr/>
      </xdr:nvGrpSpPr>
      <xdr:grpSpPr>
        <a:xfrm>
          <a:off x="12892087" y="1612103"/>
          <a:ext cx="6134101" cy="5974558"/>
          <a:chOff x="7372349" y="392370"/>
          <a:chExt cx="6134101" cy="5322095"/>
        </a:xfrm>
      </xdr:grpSpPr>
      <xdr:graphicFrame macro="">
        <xdr:nvGraphicFramePr>
          <xdr:cNvPr id="7" name="Gráfico 3">
            <a:extLst>
              <a:ext uri="{FF2B5EF4-FFF2-40B4-BE49-F238E27FC236}">
                <a16:creationId xmlns:a16="http://schemas.microsoft.com/office/drawing/2014/main" id="{114AC329-C52A-4543-B8CD-48FF543C7E61}"/>
              </a:ext>
            </a:extLst>
          </xdr:cNvPr>
          <xdr:cNvGraphicFramePr>
            <a:graphicFrameLocks/>
          </xdr:cNvGraphicFramePr>
        </xdr:nvGraphicFramePr>
        <xdr:xfrm>
          <a:off x="7372349" y="392370"/>
          <a:ext cx="6134101" cy="53220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CuadroTexto 2">
            <a:extLst>
              <a:ext uri="{FF2B5EF4-FFF2-40B4-BE49-F238E27FC236}">
                <a16:creationId xmlns:a16="http://schemas.microsoft.com/office/drawing/2014/main" id="{4BA960D2-79A8-46A7-B726-D24C6B9B72C3}"/>
              </a:ext>
            </a:extLst>
          </xdr:cNvPr>
          <xdr:cNvSpPr txBox="1"/>
        </xdr:nvSpPr>
        <xdr:spPr>
          <a:xfrm>
            <a:off x="9170192" y="835722"/>
            <a:ext cx="333375" cy="26550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45</a:t>
            </a:r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id="{4003E5E4-597B-49A8-8939-D087136DD0E8}"/>
              </a:ext>
            </a:extLst>
          </xdr:cNvPr>
          <xdr:cNvSpPr txBox="1"/>
        </xdr:nvSpPr>
        <xdr:spPr>
          <a:xfrm>
            <a:off x="7587852" y="3000376"/>
            <a:ext cx="347663" cy="2250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17</a:t>
            </a:r>
          </a:p>
        </xdr:txBody>
      </xdr:sp>
      <xdr:sp macro="" textlink="">
        <xdr:nvSpPr>
          <xdr:cNvPr id="10" name="CuadroTexto 6">
            <a:extLst>
              <a:ext uri="{FF2B5EF4-FFF2-40B4-BE49-F238E27FC236}">
                <a16:creationId xmlns:a16="http://schemas.microsoft.com/office/drawing/2014/main" id="{6E7D016E-D4F4-45AE-86EC-293765AD5762}"/>
              </a:ext>
            </a:extLst>
          </xdr:cNvPr>
          <xdr:cNvSpPr txBox="1"/>
        </xdr:nvSpPr>
        <xdr:spPr>
          <a:xfrm>
            <a:off x="8483202" y="3552825"/>
            <a:ext cx="373857" cy="2393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32</a:t>
            </a:r>
          </a:p>
        </xdr:txBody>
      </xdr:sp>
      <xdr:sp macro="" textlink="">
        <xdr:nvSpPr>
          <xdr:cNvPr id="11" name="CuadroTexto 7">
            <a:extLst>
              <a:ext uri="{FF2B5EF4-FFF2-40B4-BE49-F238E27FC236}">
                <a16:creationId xmlns:a16="http://schemas.microsoft.com/office/drawing/2014/main" id="{DD7D2FFB-2C9C-4578-9ECA-1025AA36CAE4}"/>
              </a:ext>
            </a:extLst>
          </xdr:cNvPr>
          <xdr:cNvSpPr txBox="1"/>
        </xdr:nvSpPr>
        <xdr:spPr>
          <a:xfrm>
            <a:off x="9421415" y="3907631"/>
            <a:ext cx="358379" cy="2893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14</a:t>
            </a:r>
          </a:p>
        </xdr:txBody>
      </xdr:sp>
      <xdr:sp macro="" textlink="">
        <xdr:nvSpPr>
          <xdr:cNvPr id="12" name="CuadroTexto 8">
            <a:extLst>
              <a:ext uri="{FF2B5EF4-FFF2-40B4-BE49-F238E27FC236}">
                <a16:creationId xmlns:a16="http://schemas.microsoft.com/office/drawing/2014/main" id="{E0941DB6-FF6D-4523-AFAF-13A4B1C6925E}"/>
              </a:ext>
            </a:extLst>
          </xdr:cNvPr>
          <xdr:cNvSpPr txBox="1"/>
        </xdr:nvSpPr>
        <xdr:spPr>
          <a:xfrm>
            <a:off x="10310812" y="3938588"/>
            <a:ext cx="348853" cy="232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22</a:t>
            </a:r>
          </a:p>
        </xdr:txBody>
      </xdr:sp>
      <xdr:sp macro="" textlink="">
        <xdr:nvSpPr>
          <xdr:cNvPr id="13" name="CuadroTexto 9">
            <a:extLst>
              <a:ext uri="{FF2B5EF4-FFF2-40B4-BE49-F238E27FC236}">
                <a16:creationId xmlns:a16="http://schemas.microsoft.com/office/drawing/2014/main" id="{FFFDA734-4BE8-45F6-9633-B791AA91A090}"/>
              </a:ext>
            </a:extLst>
          </xdr:cNvPr>
          <xdr:cNvSpPr txBox="1"/>
        </xdr:nvSpPr>
        <xdr:spPr>
          <a:xfrm>
            <a:off x="11268074" y="3954067"/>
            <a:ext cx="321469" cy="25241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 5</a:t>
            </a:r>
          </a:p>
        </xdr:txBody>
      </xdr:sp>
    </xdr:grpSp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84771</xdr:colOff>
      <xdr:row>2</xdr:row>
      <xdr:rowOff>133350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031379BA-A62C-43ED-9084-144E210F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9</xdr:row>
      <xdr:rowOff>47625</xdr:rowOff>
    </xdr:from>
    <xdr:to>
      <xdr:col>12</xdr:col>
      <xdr:colOff>716280</xdr:colOff>
      <xdr:row>33</xdr:row>
      <xdr:rowOff>94932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FD4AE28-7EC2-4707-BD74-FC7F5620612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1725" y="1676400"/>
          <a:ext cx="5612130" cy="5043170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0.1479</cdr:x>
      <cdr:y>0.90258</cdr:y>
    </cdr:from>
    <cdr:to>
      <cdr:x>0.41576</cdr:x>
      <cdr:y>0.94111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50BF690-13B9-447F-8800-2BDCD49036BA}"/>
            </a:ext>
          </a:extLst>
        </cdr:cNvPr>
        <cdr:cNvSpPr txBox="1"/>
      </cdr:nvSpPr>
      <cdr:spPr>
        <a:xfrm xmlns:a="http://schemas.openxmlformats.org/drawingml/2006/main">
          <a:off x="907234" y="4744512"/>
          <a:ext cx="1643080" cy="202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Número de fondos</a:t>
          </a:r>
        </a:p>
      </cdr:txBody>
    </cdr:sp>
  </cdr:relSizeAnchor>
  <cdr:relSizeAnchor xmlns:cdr="http://schemas.openxmlformats.org/drawingml/2006/chartDrawing">
    <cdr:from>
      <cdr:x>0.77924</cdr:x>
      <cdr:y>0.71559</cdr:y>
    </cdr:from>
    <cdr:to>
      <cdr:x>0.78856</cdr:x>
      <cdr:y>0.80865</cdr:y>
    </cdr:to>
    <cdr:cxnSp macro="">
      <cdr:nvCxnSpPr>
        <cdr:cNvPr id="50" name="Connector: Elbow 49">
          <a:extLst xmlns:a="http://schemas.openxmlformats.org/drawingml/2006/main">
            <a:ext uri="{FF2B5EF4-FFF2-40B4-BE49-F238E27FC236}">
              <a16:creationId xmlns:a16="http://schemas.microsoft.com/office/drawing/2014/main" id="{24035E8C-2C51-4555-8AB1-DCDB1C38F2C8}"/>
            </a:ext>
          </a:extLst>
        </cdr:cNvPr>
        <cdr:cNvCxnSpPr/>
      </cdr:nvCxnSpPr>
      <cdr:spPr>
        <a:xfrm xmlns:a="http://schemas.openxmlformats.org/drawingml/2006/main" rot="16200000" flipH="1">
          <a:off x="4560888" y="4027487"/>
          <a:ext cx="495300" cy="57150"/>
        </a:xfrm>
        <a:prstGeom xmlns:a="http://schemas.openxmlformats.org/drawingml/2006/main" prst="bentConnector3">
          <a:avLst>
            <a:gd name="adj1" fmla="val 2885"/>
          </a:avLst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0.92987</cdr:x>
      <cdr:y>0.7129</cdr:y>
    </cdr:from>
    <cdr:to>
      <cdr:x>0.93918</cdr:x>
      <cdr:y>0.80597</cdr:y>
    </cdr:to>
    <cdr:cxnSp macro="">
      <cdr:nvCxnSpPr>
        <cdr:cNvPr id="51" name="Connector: Elbow 50">
          <a:extLst xmlns:a="http://schemas.openxmlformats.org/drawingml/2006/main">
            <a:ext uri="{FF2B5EF4-FFF2-40B4-BE49-F238E27FC236}">
              <a16:creationId xmlns:a16="http://schemas.microsoft.com/office/drawing/2014/main" id="{24035E8C-2C51-4555-8AB1-DCDB1C38F2C8}"/>
            </a:ext>
          </a:extLst>
        </cdr:cNvPr>
        <cdr:cNvCxnSpPr/>
      </cdr:nvCxnSpPr>
      <cdr:spPr>
        <a:xfrm xmlns:a="http://schemas.openxmlformats.org/drawingml/2006/main" rot="16200000" flipH="1">
          <a:off x="5484813" y="4013200"/>
          <a:ext cx="495300" cy="57150"/>
        </a:xfrm>
        <a:prstGeom xmlns:a="http://schemas.openxmlformats.org/drawingml/2006/main" prst="bentConnector3">
          <a:avLst>
            <a:gd name="adj1" fmla="val 2885"/>
          </a:avLst>
        </a:prstGeom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0.51449</cdr:x>
      <cdr:y>0.88471</cdr:y>
    </cdr:from>
    <cdr:to>
      <cdr:x>0.57221</cdr:x>
      <cdr:y>0.95213</cdr:y>
    </cdr:to>
    <cdr:grpSp>
      <cdr:nvGrpSpPr>
        <cdr:cNvPr id="52" name="Group 51">
          <a:extLst xmlns:a="http://schemas.openxmlformats.org/drawingml/2006/main">
            <a:ext uri="{FF2B5EF4-FFF2-40B4-BE49-F238E27FC236}">
              <a16:creationId xmlns:a16="http://schemas.microsoft.com/office/drawing/2014/main" id="{D860B7D3-73D3-4143-AAB8-1A875C428627}"/>
            </a:ext>
          </a:extLst>
        </cdr:cNvPr>
        <cdr:cNvGrpSpPr/>
      </cdr:nvGrpSpPr>
      <cdr:grpSpPr>
        <a:xfrm xmlns:a="http://schemas.openxmlformats.org/drawingml/2006/main">
          <a:off x="3155934" y="5285751"/>
          <a:ext cx="354060" cy="402805"/>
          <a:chOff x="0" y="0"/>
          <a:chExt cx="340282" cy="361173"/>
        </a:xfrm>
      </cdr:grpSpPr>
      <cdr:sp macro="" textlink="">
        <cdr:nvSpPr>
          <cdr:cNvPr id="53" name="Oval 52">
            <a:extLst xmlns:a="http://schemas.openxmlformats.org/drawingml/2006/main">
              <a:ext uri="{FF2B5EF4-FFF2-40B4-BE49-F238E27FC236}">
                <a16:creationId xmlns:a16="http://schemas.microsoft.com/office/drawing/2014/main" id="{BC6CD785-9267-4B1C-BE7E-39770C9DD8E5}"/>
              </a:ext>
            </a:extLst>
          </cdr:cNvPr>
          <cdr:cNvSpPr/>
        </cdr:nvSpPr>
        <cdr:spPr>
          <a:xfrm xmlns:a="http://schemas.openxmlformats.org/drawingml/2006/main">
            <a:off x="15870" y="0"/>
            <a:ext cx="240318" cy="266714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190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400"/>
          </a:p>
        </cdr:txBody>
      </cdr:sp>
      <cdr:grpSp>
        <cdr:nvGrpSpPr>
          <cdr:cNvPr id="54" name="Group 53">
            <a:extLst xmlns:a="http://schemas.openxmlformats.org/drawingml/2006/main">
              <a:ext uri="{FF2B5EF4-FFF2-40B4-BE49-F238E27FC236}">
                <a16:creationId xmlns:a16="http://schemas.microsoft.com/office/drawing/2014/main" id="{D901C51D-D34B-4109-A82B-F2D785769B52}"/>
              </a:ext>
            </a:extLst>
          </cdr:cNvPr>
          <cdr:cNvGrpSpPr/>
        </cdr:nvGrpSpPr>
        <cdr:grpSpPr>
          <a:xfrm xmlns:a="http://schemas.openxmlformats.org/drawingml/2006/main">
            <a:off x="0" y="17448"/>
            <a:ext cx="340282" cy="343725"/>
            <a:chOff x="0" y="17335"/>
            <a:chExt cx="368301" cy="335390"/>
          </a:xfrm>
        </cdr:grpSpPr>
        <cdr:grpSp>
          <cdr:nvGrpSpPr>
            <cdr:cNvPr id="55" name="Group 54">
              <a:extLst xmlns:a="http://schemas.openxmlformats.org/drawingml/2006/main">
                <a:ext uri="{FF2B5EF4-FFF2-40B4-BE49-F238E27FC236}">
                  <a16:creationId xmlns:a16="http://schemas.microsoft.com/office/drawing/2014/main" id="{5DE1A977-2957-4C42-8A92-65CB246634B1}"/>
                </a:ext>
              </a:extLst>
            </cdr:cNvPr>
            <cdr:cNvGrpSpPr/>
          </cdr:nvGrpSpPr>
          <cdr:grpSpPr>
            <a:xfrm xmlns:a="http://schemas.openxmlformats.org/drawingml/2006/main">
              <a:off x="116221" y="188141"/>
              <a:ext cx="92901" cy="164584"/>
              <a:chOff x="111713" y="191247"/>
              <a:chExt cx="89297" cy="170103"/>
            </a:xfrm>
            <a:solidFill xmlns:a="http://schemas.openxmlformats.org/drawingml/2006/main">
              <a:schemeClr val="bg1">
                <a:lumMod val="50000"/>
              </a:schemeClr>
            </a:solidFill>
          </cdr:grpSpPr>
          <cdr:cxnSp macro="">
            <cdr:nvCxnSpPr>
              <cdr:cNvPr id="57" name="Straight Connector 56">
                <a:extLst xmlns:a="http://schemas.openxmlformats.org/drawingml/2006/main">
                  <a:ext uri="{FF2B5EF4-FFF2-40B4-BE49-F238E27FC236}">
                    <a16:creationId xmlns:a16="http://schemas.microsoft.com/office/drawing/2014/main" id="{249EB128-6124-4D63-BC3E-2FF20B639647}"/>
                  </a:ext>
                </a:extLst>
              </cdr:cNvPr>
              <cdr:cNvCxnSpPr/>
            </cdr:nvCxnSpPr>
            <cdr:spPr>
              <a:xfrm xmlns:a="http://schemas.openxmlformats.org/drawingml/2006/main" flipH="1" flipV="1">
                <a:off x="159168" y="255888"/>
                <a:ext cx="4345" cy="105462"/>
              </a:xfrm>
              <a:prstGeom xmlns:a="http://schemas.openxmlformats.org/drawingml/2006/main" prst="line">
                <a:avLst/>
              </a:prstGeom>
              <a:grpFill xmlns:a="http://schemas.openxmlformats.org/drawingml/2006/main"/>
              <a:ln xmlns:a="http://schemas.openxmlformats.org/drawingml/2006/main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3">
                <a:schemeClr val="accent3"/>
              </a:lnRef>
              <a:fillRef xmlns:a="http://schemas.openxmlformats.org/drawingml/2006/main" idx="0">
                <a:schemeClr val="accent3"/>
              </a:fillRef>
              <a:effectRef xmlns:a="http://schemas.openxmlformats.org/drawingml/2006/main" idx="2">
                <a:schemeClr val="accent3"/>
              </a:effectRef>
              <a:fontRef xmlns:a="http://schemas.openxmlformats.org/drawingml/2006/main" idx="minor">
                <a:schemeClr val="tx1"/>
              </a:fontRef>
            </cdr:style>
          </cdr:cxnSp>
          <cdr:sp macro="" textlink="">
            <cdr:nvSpPr>
              <cdr:cNvPr id="58" name="Oval 57">
                <a:extLst xmlns:a="http://schemas.openxmlformats.org/drawingml/2006/main">
                  <a:ext uri="{FF2B5EF4-FFF2-40B4-BE49-F238E27FC236}">
                    <a16:creationId xmlns:a16="http://schemas.microsoft.com/office/drawing/2014/main" id="{FBD1B80E-1BDE-4F0E-8199-5E397B79EEC5}"/>
                  </a:ext>
                </a:extLst>
              </cdr:cNvPr>
              <cdr:cNvSpPr/>
            </cdr:nvSpPr>
            <cdr:spPr>
              <a:xfrm xmlns:a="http://schemas.openxmlformats.org/drawingml/2006/main">
                <a:off x="111713" y="191247"/>
                <a:ext cx="89297" cy="61663"/>
              </a:xfrm>
              <a:prstGeom xmlns:a="http://schemas.openxmlformats.org/drawingml/2006/main" prst="ellipse">
                <a:avLst/>
              </a:prstGeom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en-US"/>
              </a:p>
            </cdr:txBody>
          </cdr:sp>
        </cdr:grpSp>
        <cdr:sp macro="" textlink="">
          <cdr:nvSpPr>
            <cdr:cNvPr id="56" name="CuadroTexto 2">
              <a:extLst xmlns:a="http://schemas.openxmlformats.org/drawingml/2006/main">
                <a:ext uri="{FF2B5EF4-FFF2-40B4-BE49-F238E27FC236}">
                  <a16:creationId xmlns:a16="http://schemas.microsoft.com/office/drawing/2014/main" id="{0882AEC3-116E-4C8F-BC84-E2BD2702F3F2}"/>
                </a:ext>
              </a:extLst>
            </cdr:cNvPr>
            <cdr:cNvSpPr txBox="1"/>
          </cdr:nvSpPr>
          <cdr:spPr>
            <a:xfrm xmlns:a="http://schemas.openxmlformats.org/drawingml/2006/main">
              <a:off x="0" y="17335"/>
              <a:ext cx="368301" cy="25408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s-CO" sz="700"/>
            </a:p>
          </cdr:txBody>
        </cdr:sp>
      </cdr:grpSp>
    </cdr:grpSp>
  </cdr:relSizeAnchor>
  <cdr:relSizeAnchor xmlns:cdr="http://schemas.openxmlformats.org/drawingml/2006/chartDrawing">
    <cdr:from>
      <cdr:x>0.55719</cdr:x>
      <cdr:y>0.89277</cdr:y>
    </cdr:from>
    <cdr:to>
      <cdr:x>0.99845</cdr:x>
      <cdr:y>0.94989</cdr:y>
    </cdr:to>
    <cdr:sp macro="" textlink="">
      <cdr:nvSpPr>
        <cdr:cNvPr id="59" name="CuadroTexto 1">
          <a:extLst xmlns:a="http://schemas.openxmlformats.org/drawingml/2006/main">
            <a:ext uri="{FF2B5EF4-FFF2-40B4-BE49-F238E27FC236}">
              <a16:creationId xmlns:a16="http://schemas.microsoft.com/office/drawing/2014/main" id="{EA0ADEB0-2ABD-48F6-9D10-7B5DF7015CD1}"/>
            </a:ext>
          </a:extLst>
        </cdr:cNvPr>
        <cdr:cNvSpPr txBox="1"/>
      </cdr:nvSpPr>
      <cdr:spPr>
        <a:xfrm xmlns:a="http://schemas.openxmlformats.org/drawingml/2006/main">
          <a:off x="3417886" y="4751388"/>
          <a:ext cx="2706690" cy="304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900"/>
            <a:t>% de compromisos de capital</a:t>
          </a:r>
          <a:r>
            <a:rPr lang="es-CO" sz="900" baseline="0"/>
            <a:t> invertidos en Colombia</a:t>
          </a:r>
          <a:endParaRPr lang="es-CO" sz="900"/>
        </a:p>
      </cdr:txBody>
    </cdr:sp>
  </cdr:relSizeAnchor>
  <cdr:relSizeAnchor xmlns:cdr="http://schemas.openxmlformats.org/drawingml/2006/chartDrawing">
    <cdr:from>
      <cdr:x>0.09679</cdr:x>
      <cdr:y>0.90171</cdr:y>
    </cdr:from>
    <cdr:to>
      <cdr:x>0.15683</cdr:x>
      <cdr:y>0.93915</cdr:y>
    </cdr:to>
    <cdr:sp macro="" textlink="">
      <cdr:nvSpPr>
        <cdr:cNvPr id="60" name="CuadroTexto 2">
          <a:extLst xmlns:a="http://schemas.openxmlformats.org/drawingml/2006/main">
            <a:ext uri="{FF2B5EF4-FFF2-40B4-BE49-F238E27FC236}">
              <a16:creationId xmlns:a16="http://schemas.microsoft.com/office/drawing/2014/main" id="{6C8118E0-9729-437E-9A00-AF167D8B167A}"/>
            </a:ext>
          </a:extLst>
        </cdr:cNvPr>
        <cdr:cNvSpPr txBox="1"/>
      </cdr:nvSpPr>
      <cdr:spPr>
        <a:xfrm xmlns:a="http://schemas.openxmlformats.org/drawingml/2006/main">
          <a:off x="593725" y="4799012"/>
          <a:ext cx="368302" cy="19923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325966</xdr:colOff>
      <xdr:row>23</xdr:row>
      <xdr:rowOff>112183</xdr:rowOff>
    </xdr:from>
    <xdr:to>
      <xdr:col>14</xdr:col>
      <xdr:colOff>392641</xdr:colOff>
      <xdr:row>48</xdr:row>
      <xdr:rowOff>35984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150D071F-E106-43BD-A363-A6BDC7A7C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254000</xdr:colOff>
      <xdr:row>34</xdr:row>
      <xdr:rowOff>21168</xdr:rowOff>
    </xdr:from>
    <xdr:to>
      <xdr:col>13</xdr:col>
      <xdr:colOff>587374</xdr:colOff>
      <xdr:row>35</xdr:row>
      <xdr:rowOff>31750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0A74CF-DEA8-49F5-80F4-64801AADF209}"/>
            </a:ext>
          </a:extLst>
        </xdr:cNvPr>
        <xdr:cNvSpPr txBox="1"/>
      </xdr:nvSpPr>
      <xdr:spPr>
        <a:xfrm>
          <a:off x="8397875" y="4307418"/>
          <a:ext cx="988218" cy="18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419" sz="900">
              <a:solidFill>
                <a:schemeClr val="tx1">
                  <a:lumMod val="85000"/>
                  <a:lumOff val="15000"/>
                </a:schemeClr>
              </a:solidFill>
            </a:rPr>
            <a:t>Colombia, 40,8%</a:t>
          </a:r>
        </a:p>
      </xdr:txBody>
    </xdr:sp>
    <xdr:clientData/>
  </xdr:twoCellAnchor>
  <xdr:twoCellAnchor>
    <xdr:from>
      <xdr:col>12</xdr:col>
      <xdr:colOff>211187</xdr:colOff>
      <xdr:row>34</xdr:row>
      <xdr:rowOff>103999</xdr:rowOff>
    </xdr:from>
    <xdr:to>
      <xdr:col>12</xdr:col>
      <xdr:colOff>274336</xdr:colOff>
      <xdr:row>34</xdr:row>
      <xdr:rowOff>167148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33F06C8-1C2F-4782-9E05-4EE0A302A2B0}"/>
            </a:ext>
          </a:extLst>
        </xdr:cNvPr>
        <xdr:cNvSpPr/>
      </xdr:nvSpPr>
      <xdr:spPr>
        <a:xfrm>
          <a:off x="8355062" y="4390249"/>
          <a:ext cx="63149" cy="63149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75246</xdr:colOff>
      <xdr:row>2</xdr:row>
      <xdr:rowOff>133350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114C98D-66DA-45F0-9F5D-C66EA4C6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0.82991</cdr:x>
      <cdr:y>0.52872</cdr:y>
    </cdr:from>
    <cdr:to>
      <cdr:x>0.93</cdr:x>
      <cdr:y>0.54428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F9CA63-6889-4FC3-8424-EFDECB94F642}"/>
            </a:ext>
          </a:extLst>
        </cdr:cNvPr>
        <cdr:cNvSpPr txBox="1"/>
      </cdr:nvSpPr>
      <cdr:spPr>
        <a:xfrm xmlns:a="http://schemas.openxmlformats.org/drawingml/2006/main">
          <a:off x="6537326" y="2337858"/>
          <a:ext cx="788458" cy="68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1100"/>
            <a:t>Colombia, 40,8%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12</xdr:row>
      <xdr:rowOff>152400</xdr:rowOff>
    </xdr:from>
    <xdr:to>
      <xdr:col>12</xdr:col>
      <xdr:colOff>273050</xdr:colOff>
      <xdr:row>27</xdr:row>
      <xdr:rowOff>138112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FF8382D-2797-4155-91E9-D51B66428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141921</xdr:colOff>
      <xdr:row>2</xdr:row>
      <xdr:rowOff>133350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8EC2074-3B60-417A-BE05-487A813A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22225</xdr:colOff>
          <xdr:row>13</xdr:row>
          <xdr:rowOff>96837</xdr:rowOff>
        </xdr:from>
        <xdr:to>
          <xdr:col>12</xdr:col>
          <xdr:colOff>117475</xdr:colOff>
          <xdr:row>15</xdr:row>
          <xdr:rowOff>132965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56E9A089-1227-4B19-967D-106D43FE0D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3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56425" y="2449512"/>
              <a:ext cx="2381250" cy="6695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95250</xdr:rowOff>
    </xdr:from>
    <xdr:to>
      <xdr:col>7</xdr:col>
      <xdr:colOff>628058</xdr:colOff>
      <xdr:row>48</xdr:row>
      <xdr:rowOff>144617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59A544-E812-4519-954E-7C59F5B10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0"/>
          <a:ext cx="6352583" cy="6907367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40</xdr:row>
      <xdr:rowOff>19050</xdr:rowOff>
    </xdr:from>
    <xdr:to>
      <xdr:col>2</xdr:col>
      <xdr:colOff>233045</xdr:colOff>
      <xdr:row>41</xdr:row>
      <xdr:rowOff>45085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1F50F96-1AA1-4FE2-8511-F63086B164A2}"/>
            </a:ext>
          </a:extLst>
        </xdr:cNvPr>
        <xdr:cNvSpPr txBox="1"/>
      </xdr:nvSpPr>
      <xdr:spPr>
        <a:xfrm>
          <a:off x="1747838" y="5629275"/>
          <a:ext cx="737870" cy="2070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Microcrédito</a:t>
          </a:r>
          <a:endParaRPr lang="en-US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552450</xdr:colOff>
      <xdr:row>42</xdr:row>
      <xdr:rowOff>47625</xdr:rowOff>
    </xdr:from>
    <xdr:to>
      <xdr:col>6</xdr:col>
      <xdr:colOff>42545</xdr:colOff>
      <xdr:row>43</xdr:row>
      <xdr:rowOff>73660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168CAE54-DAA1-491A-89D8-48B18E1782F8}"/>
            </a:ext>
          </a:extLst>
        </xdr:cNvPr>
        <xdr:cNvSpPr txBox="1"/>
      </xdr:nvSpPr>
      <xdr:spPr>
        <a:xfrm>
          <a:off x="4329113" y="6019800"/>
          <a:ext cx="1014095" cy="2070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Factoring y Leasing</a:t>
          </a:r>
          <a:endParaRPr lang="en-US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175258</xdr:colOff>
      <xdr:row>2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871BC0-D8D6-400A-807F-0E8D7B47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518584</xdr:colOff>
      <xdr:row>15</xdr:row>
      <xdr:rowOff>18521</xdr:rowOff>
    </xdr:from>
    <xdr:to>
      <xdr:col>12</xdr:col>
      <xdr:colOff>465139</xdr:colOff>
      <xdr:row>33</xdr:row>
      <xdr:rowOff>18521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F4045AE3-8344-4F36-8775-97793AA32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222883</xdr:colOff>
      <xdr:row>2</xdr:row>
      <xdr:rowOff>133350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AC0A0DC-828E-46FD-801B-1433B647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4957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0.92869</cdr:x>
      <cdr:y>0.05263</cdr:y>
    </cdr:from>
    <cdr:to>
      <cdr:x>1</cdr:x>
      <cdr:y>0.16228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A232299-855B-449A-B6A9-D203F3E65C97}"/>
            </a:ext>
          </a:extLst>
        </cdr:cNvPr>
        <cdr:cNvSpPr txBox="1"/>
      </cdr:nvSpPr>
      <cdr:spPr>
        <a:xfrm xmlns:a="http://schemas.openxmlformats.org/drawingml/2006/main">
          <a:off x="5148262" y="171449"/>
          <a:ext cx="395288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>
              <a:solidFill>
                <a:srgbClr val="00B050"/>
              </a:solidFill>
            </a:rPr>
            <a:t>2,7%</a:t>
          </a:r>
        </a:p>
      </cdr:txBody>
    </cdr:sp>
  </cdr:relSizeAnchor>
  <cdr:relSizeAnchor xmlns:cdr="http://schemas.openxmlformats.org/drawingml/2006/chartDrawing">
    <cdr:from>
      <cdr:x>0.91838</cdr:x>
      <cdr:y>0.12232</cdr:y>
    </cdr:from>
    <cdr:to>
      <cdr:x>1</cdr:x>
      <cdr:y>0.23197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B83F31E-E307-4151-978A-ED3C66B33694}"/>
            </a:ext>
          </a:extLst>
        </cdr:cNvPr>
        <cdr:cNvSpPr txBox="1"/>
      </cdr:nvSpPr>
      <cdr:spPr>
        <a:xfrm xmlns:a="http://schemas.openxmlformats.org/drawingml/2006/main">
          <a:off x="5091110" y="398462"/>
          <a:ext cx="452439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>
              <a:solidFill>
                <a:schemeClr val="tx2"/>
              </a:solidFill>
            </a:rPr>
            <a:t>14,0%</a:t>
          </a:r>
        </a:p>
      </cdr:txBody>
    </cdr:sp>
  </cdr:relSizeAnchor>
  <cdr:relSizeAnchor xmlns:cdr="http://schemas.openxmlformats.org/drawingml/2006/chartDrawing">
    <cdr:from>
      <cdr:x>0.91924</cdr:x>
      <cdr:y>0.26998</cdr:y>
    </cdr:from>
    <cdr:to>
      <cdr:x>1</cdr:x>
      <cdr:y>0.37963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B83F31E-E307-4151-978A-ED3C66B33694}"/>
            </a:ext>
          </a:extLst>
        </cdr:cNvPr>
        <cdr:cNvSpPr txBox="1"/>
      </cdr:nvSpPr>
      <cdr:spPr>
        <a:xfrm xmlns:a="http://schemas.openxmlformats.org/drawingml/2006/main">
          <a:off x="5095875" y="879475"/>
          <a:ext cx="44767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>
              <a:solidFill>
                <a:schemeClr val="accent5"/>
              </a:solidFill>
            </a:rPr>
            <a:t>31,9%</a:t>
          </a:r>
        </a:p>
      </cdr:txBody>
    </cdr:sp>
  </cdr:relSizeAnchor>
  <cdr:relSizeAnchor xmlns:cdr="http://schemas.openxmlformats.org/drawingml/2006/chartDrawing">
    <cdr:from>
      <cdr:x>0.92096</cdr:x>
      <cdr:y>0.56238</cdr:y>
    </cdr:from>
    <cdr:to>
      <cdr:x>1</cdr:x>
      <cdr:y>0.67203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B83F31E-E307-4151-978A-ED3C66B33694}"/>
            </a:ext>
          </a:extLst>
        </cdr:cNvPr>
        <cdr:cNvSpPr txBox="1"/>
      </cdr:nvSpPr>
      <cdr:spPr>
        <a:xfrm xmlns:a="http://schemas.openxmlformats.org/drawingml/2006/main">
          <a:off x="5105399" y="1831975"/>
          <a:ext cx="438151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>
              <a:solidFill>
                <a:schemeClr val="bg1">
                  <a:lumMod val="50000"/>
                </a:schemeClr>
              </a:solidFill>
            </a:rPr>
            <a:t>51,5%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137776</xdr:colOff>
      <xdr:row>15</xdr:row>
      <xdr:rowOff>228135</xdr:rowOff>
    </xdr:from>
    <xdr:to>
      <xdr:col>13</xdr:col>
      <xdr:colOff>137776</xdr:colOff>
      <xdr:row>28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DE046534-8C62-44CA-BC77-2DA50FC5B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661865</xdr:colOff>
          <xdr:row>15</xdr:row>
          <xdr:rowOff>546263</xdr:rowOff>
        </xdr:from>
        <xdr:to>
          <xdr:col>12</xdr:col>
          <xdr:colOff>446454</xdr:colOff>
          <xdr:row>19</xdr:row>
          <xdr:rowOff>120690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2836187A-8769-4B1D-A652-516559676D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4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250241" y="1086013"/>
              <a:ext cx="2070589" cy="8391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76201</xdr:colOff>
      <xdr:row>0</xdr:row>
      <xdr:rowOff>76201</xdr:rowOff>
    </xdr:from>
    <xdr:to>
      <xdr:col>1</xdr:col>
      <xdr:colOff>175258</xdr:colOff>
      <xdr:row>2</xdr:row>
      <xdr:rowOff>133350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7EC2D12-8773-46C5-8F2D-BFCFBD88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0.33738</cdr:x>
      <cdr:y>0.54489</cdr:y>
    </cdr:from>
    <cdr:to>
      <cdr:x>0.40629</cdr:x>
      <cdr:y>0.6029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99D06F7-B9AD-4819-9B60-0D9CC114B1AF}"/>
            </a:ext>
          </a:extLst>
        </cdr:cNvPr>
        <cdr:cNvSpPr/>
      </cdr:nvSpPr>
      <cdr:spPr>
        <a:xfrm xmlns:a="http://schemas.openxmlformats.org/drawingml/2006/main">
          <a:off x="1542516" y="1474769"/>
          <a:ext cx="315057" cy="157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0.62996</cdr:y>
    </cdr:from>
    <cdr:to>
      <cdr:x>0.9704</cdr:x>
      <cdr:y>0.76154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E636D4F-D3E5-4073-91D9-D73D3087B508}"/>
            </a:ext>
          </a:extLst>
        </cdr:cNvPr>
        <cdr:cNvSpPr txBox="1"/>
      </cdr:nvSpPr>
      <cdr:spPr>
        <a:xfrm xmlns:a="http://schemas.openxmlformats.org/drawingml/2006/main">
          <a:off x="3685667" y="1705025"/>
          <a:ext cx="750997" cy="35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>
              <a:solidFill>
                <a:schemeClr val="bg1">
                  <a:lumMod val="50000"/>
                </a:schemeClr>
              </a:solidFill>
            </a:rPr>
            <a:t>Promedio América Latina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247655</xdr:colOff>
      <xdr:row>16</xdr:row>
      <xdr:rowOff>40480</xdr:rowOff>
    </xdr:from>
    <xdr:to>
      <xdr:col>9</xdr:col>
      <xdr:colOff>247655</xdr:colOff>
      <xdr:row>31</xdr:row>
      <xdr:rowOff>69055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07B7AC-C552-4E55-A15D-BC6EB0AE8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0</xdr:col>
      <xdr:colOff>1665921</xdr:colOff>
      <xdr:row>2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0A8FF1C-CC1E-43E8-96ED-A0B14E51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33338</xdr:colOff>
      <xdr:row>12</xdr:row>
      <xdr:rowOff>147638</xdr:rowOff>
    </xdr:from>
    <xdr:to>
      <xdr:col>12</xdr:col>
      <xdr:colOff>233363</xdr:colOff>
      <xdr:row>30</xdr:row>
      <xdr:rowOff>0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A8D296C9-9978-4062-A21B-1CA38889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141921</xdr:colOff>
      <xdr:row>2</xdr:row>
      <xdr:rowOff>133350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733656AA-93FC-41ED-AFF9-50ED2BAE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8972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0.54485</cdr:x>
      <cdr:y>0.04149</cdr:y>
    </cdr:from>
    <cdr:to>
      <cdr:x>0.91233</cdr:x>
      <cdr:y>0.19003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3E84090-F97B-4F0B-9A82-32B61732E83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89263" y="136525"/>
          <a:ext cx="2016125" cy="48885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/Dropbox/CPC/INC/2019/Financiacion/capitulo/INC2019_financiacion_empresar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Figura 1"/>
      <sheetName val="1"/>
      <sheetName val="2A"/>
      <sheetName val="2B"/>
      <sheetName val="3A"/>
      <sheetName val="3B"/>
      <sheetName val="4"/>
      <sheetName val="5"/>
      <sheetName val="6"/>
      <sheetName val="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eforum.org/reports/global-competitiveness-report-20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npulsacolombia.com/sites/all/themes/sitetheme/assets/Libro3EmprendedoresenCrecimient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perfinanciera.gov.co/publicacion/6103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bs.cam.ac.uk/faculty-research/centres/alternative-finance/publications/middle-east-and-africa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jbs.cam.ac.uk/faculty-research/centres/alternative-finance/publications/3rd-asia-pacific-region-alternative-finance-industry-report/" TargetMode="External"/><Relationship Id="rId1" Type="http://schemas.openxmlformats.org/officeDocument/2006/relationships/hyperlink" Target="https://www.jbs.cam.ac.uk/faculty-research/centres/alternative-finance/publications/reaching-new-height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jbs.cam.ac.uk/faculty-research/centres/alternative-finance/publications/shifting-paradigm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ci.nl/downloads/annual_review_2015.pdf" TargetMode="External"/><Relationship Id="rId1" Type="http://schemas.openxmlformats.org/officeDocument/2006/relationships/hyperlink" Target="https://fci.nl/about-factoring/2018_World_Factoring_Statistics.pdf" TargetMode="External"/><Relationship Id="rId4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databank.worldbank.org/source/world-development-indicator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hyperlink" Target="https://databank.worldbank.org/source/world-development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6927-CC4D-434C-8789-C1BA894CBC57}">
  <dimension ref="A4:K24"/>
  <sheetViews>
    <sheetView tabSelected="1" topLeftCell="A9" workbookViewId="0">
      <selection activeCell="B24" sqref="B14:B24"/>
    </sheetView>
  </sheetViews>
  <sheetFormatPr defaultColWidth="10.6640625" defaultRowHeight="14.25" x14ac:dyDescent="0.45"/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50</v>
      </c>
      <c r="K6"/>
    </row>
    <row r="8" spans="1:11" s="11" customFormat="1" x14ac:dyDescent="0.45">
      <c r="A8" s="11" t="s">
        <v>51</v>
      </c>
    </row>
    <row r="9" spans="1:11" x14ac:dyDescent="0.45">
      <c r="A9" t="s">
        <v>98</v>
      </c>
    </row>
    <row r="10" spans="1:11" x14ac:dyDescent="0.45">
      <c r="A10" s="26" t="s">
        <v>52</v>
      </c>
    </row>
    <row r="11" spans="1:11" x14ac:dyDescent="0.45">
      <c r="A11" t="s">
        <v>53</v>
      </c>
    </row>
    <row r="13" spans="1:11" x14ac:dyDescent="0.45">
      <c r="A13" s="45" t="s">
        <v>54</v>
      </c>
      <c r="B13" s="30" t="s">
        <v>55</v>
      </c>
    </row>
    <row r="14" spans="1:11" x14ac:dyDescent="0.45">
      <c r="A14" s="2" t="s">
        <v>16</v>
      </c>
      <c r="B14" s="2">
        <v>105</v>
      </c>
    </row>
    <row r="15" spans="1:11" x14ac:dyDescent="0.45">
      <c r="A15" s="2" t="s">
        <v>14</v>
      </c>
      <c r="B15" s="2">
        <v>55</v>
      </c>
    </row>
    <row r="16" spans="1:11" x14ac:dyDescent="0.45">
      <c r="A16" s="2" t="s">
        <v>17</v>
      </c>
      <c r="B16" s="2">
        <v>21</v>
      </c>
    </row>
    <row r="17" spans="1:2" x14ac:dyDescent="0.45">
      <c r="A17" s="2" t="s">
        <v>13</v>
      </c>
      <c r="B17" s="2">
        <v>64</v>
      </c>
    </row>
    <row r="18" spans="1:2" x14ac:dyDescent="0.45">
      <c r="A18" s="2" t="s">
        <v>22</v>
      </c>
      <c r="B18" s="2">
        <v>67</v>
      </c>
    </row>
    <row r="19" spans="1:2" x14ac:dyDescent="0.45">
      <c r="A19" s="2" t="s">
        <v>21</v>
      </c>
      <c r="B19" s="2">
        <v>70</v>
      </c>
    </row>
    <row r="20" spans="1:2" x14ac:dyDescent="0.45">
      <c r="A20" s="2" t="s">
        <v>19</v>
      </c>
      <c r="B20" s="2">
        <v>77</v>
      </c>
    </row>
    <row r="21" spans="1:2" x14ac:dyDescent="0.45">
      <c r="A21" s="2" t="s">
        <v>15</v>
      </c>
      <c r="B21" s="2">
        <v>54</v>
      </c>
    </row>
    <row r="22" spans="1:2" x14ac:dyDescent="0.45">
      <c r="A22" s="2" t="s">
        <v>20</v>
      </c>
      <c r="B22" s="2">
        <v>16</v>
      </c>
    </row>
    <row r="23" spans="1:2" x14ac:dyDescent="0.45">
      <c r="A23" s="2" t="s">
        <v>30</v>
      </c>
      <c r="B23" s="2">
        <v>19</v>
      </c>
    </row>
    <row r="24" spans="1:2" x14ac:dyDescent="0.45">
      <c r="A24" s="2" t="s">
        <v>56</v>
      </c>
      <c r="B24" s="2">
        <v>1</v>
      </c>
    </row>
  </sheetData>
  <hyperlinks>
    <hyperlink ref="A10" r:id="rId1" xr:uid="{6FF098D4-1481-4539-8EF4-F0E2294B722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4:K33"/>
  <sheetViews>
    <sheetView zoomScale="90" zoomScaleNormal="90" workbookViewId="0">
      <selection activeCell="A12" sqref="A12:XFD13"/>
    </sheetView>
  </sheetViews>
  <sheetFormatPr defaultColWidth="10.6640625" defaultRowHeight="14.25" x14ac:dyDescent="0.45"/>
  <cols>
    <col min="1" max="1" width="20.86328125" bestFit="1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58</v>
      </c>
      <c r="K6"/>
    </row>
    <row r="8" spans="1:11" s="11" customFormat="1" x14ac:dyDescent="0.45">
      <c r="A8" s="11" t="s">
        <v>59</v>
      </c>
    </row>
    <row r="9" spans="1:11" x14ac:dyDescent="0.45">
      <c r="A9" t="s">
        <v>60</v>
      </c>
    </row>
    <row r="10" spans="1:11" x14ac:dyDescent="0.45">
      <c r="A10" s="26" t="s">
        <v>61</v>
      </c>
    </row>
    <row r="11" spans="1:11" x14ac:dyDescent="0.45">
      <c r="A11" t="s">
        <v>53</v>
      </c>
    </row>
    <row r="33" spans="1:1" x14ac:dyDescent="0.45">
      <c r="A33" s="1" t="s">
        <v>0</v>
      </c>
    </row>
  </sheetData>
  <hyperlinks>
    <hyperlink ref="A10" r:id="rId1" xr:uid="{D96A27AF-DF41-48F7-BA5A-B443DA011D5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4:V135"/>
  <sheetViews>
    <sheetView showGridLines="0" zoomScale="90" zoomScaleNormal="90" workbookViewId="0">
      <selection activeCell="M38" sqref="G36:M38"/>
    </sheetView>
  </sheetViews>
  <sheetFormatPr defaultColWidth="10.6640625" defaultRowHeight="14.25" x14ac:dyDescent="0.45"/>
  <cols>
    <col min="1" max="1" width="20.1328125" customWidth="1"/>
    <col min="5" max="7" width="12.86328125" customWidth="1"/>
  </cols>
  <sheetData>
    <row r="4" spans="1:22" x14ac:dyDescent="0.45">
      <c r="A4" t="s">
        <v>57</v>
      </c>
    </row>
    <row r="5" spans="1:22" s="11" customFormat="1" x14ac:dyDescent="0.45">
      <c r="A5" s="11" t="s">
        <v>49</v>
      </c>
    </row>
    <row r="6" spans="1:22" s="11" customFormat="1" x14ac:dyDescent="0.45">
      <c r="A6" s="11" t="s">
        <v>62</v>
      </c>
      <c r="K6"/>
    </row>
    <row r="8" spans="1:22" s="11" customFormat="1" x14ac:dyDescent="0.45">
      <c r="A8" s="11" t="s">
        <v>64</v>
      </c>
    </row>
    <row r="9" spans="1:22" x14ac:dyDescent="0.45">
      <c r="A9" s="46" t="s">
        <v>65</v>
      </c>
    </row>
    <row r="10" spans="1:22" x14ac:dyDescent="0.45">
      <c r="A10" s="26" t="s">
        <v>63</v>
      </c>
    </row>
    <row r="11" spans="1:22" x14ac:dyDescent="0.45">
      <c r="A11" t="s">
        <v>53</v>
      </c>
    </row>
    <row r="13" spans="1:22" x14ac:dyDescent="0.45">
      <c r="A13" s="13"/>
    </row>
    <row r="14" spans="1:22" x14ac:dyDescent="0.45">
      <c r="A14" s="32" t="s">
        <v>68</v>
      </c>
      <c r="B14" s="3" t="s">
        <v>2</v>
      </c>
      <c r="C14" s="3" t="s">
        <v>3</v>
      </c>
      <c r="D14" s="3" t="s">
        <v>5</v>
      </c>
      <c r="E14" s="47" t="s">
        <v>4</v>
      </c>
      <c r="F14" s="25"/>
      <c r="G14" s="25"/>
      <c r="S14" s="23" t="e">
        <f>+(#REF!/#REF!-1)/10</f>
        <v>#REF!</v>
      </c>
      <c r="T14" s="23" t="e">
        <f>+(#REF!/#REF!-1)/10</f>
        <v>#REF!</v>
      </c>
      <c r="U14" s="23" t="e">
        <f>+(#REF!/#REF!-1)/10</f>
        <v>#REF!</v>
      </c>
      <c r="V14" s="23" t="e">
        <f>+(#REF!/#REF!-1)/10</f>
        <v>#REF!</v>
      </c>
    </row>
    <row r="15" spans="1:22" x14ac:dyDescent="0.45">
      <c r="A15" s="4">
        <v>40179</v>
      </c>
      <c r="B15" s="17">
        <v>130650.84191658531</v>
      </c>
      <c r="C15" s="17">
        <v>57963.453731343274</v>
      </c>
      <c r="D15" s="17">
        <v>15918.312526154274</v>
      </c>
      <c r="E15" s="17">
        <v>5363.6750453340774</v>
      </c>
    </row>
    <row r="16" spans="1:22" x14ac:dyDescent="0.45">
      <c r="A16" s="4">
        <v>40210</v>
      </c>
      <c r="B16" s="17">
        <v>130588.25131433315</v>
      </c>
      <c r="C16" s="17">
        <v>57849.334573879358</v>
      </c>
      <c r="D16" s="17">
        <v>15932.082180409521</v>
      </c>
      <c r="E16" s="17">
        <v>5346.5375069175434</v>
      </c>
    </row>
    <row r="17" spans="1:5" x14ac:dyDescent="0.45">
      <c r="A17" s="4">
        <v>40238</v>
      </c>
      <c r="B17" s="17">
        <v>130674.85906707152</v>
      </c>
      <c r="C17" s="17">
        <v>57961.620011040584</v>
      </c>
      <c r="D17" s="17">
        <v>16365.699613579913</v>
      </c>
      <c r="E17" s="17">
        <v>5319.3034363786928</v>
      </c>
    </row>
    <row r="18" spans="1:5" x14ac:dyDescent="0.45">
      <c r="A18" s="4">
        <v>40269</v>
      </c>
      <c r="B18" s="17">
        <v>131097.67958510781</v>
      </c>
      <c r="C18" s="17">
        <v>58107.782470119528</v>
      </c>
      <c r="D18" s="17">
        <v>16076.297348536888</v>
      </c>
      <c r="E18" s="17">
        <v>5324.3327242753121</v>
      </c>
    </row>
    <row r="19" spans="1:5" x14ac:dyDescent="0.45">
      <c r="A19" s="4">
        <v>40299</v>
      </c>
      <c r="B19" s="17">
        <v>132618.25917387128</v>
      </c>
      <c r="C19" s="17">
        <v>58794.342376835462</v>
      </c>
      <c r="D19" s="17">
        <v>16544.722560724582</v>
      </c>
      <c r="E19" s="17">
        <v>5341.2678742966937</v>
      </c>
    </row>
    <row r="20" spans="1:5" x14ac:dyDescent="0.45">
      <c r="A20" s="4">
        <v>40330</v>
      </c>
      <c r="B20" s="17">
        <v>134856.22194653872</v>
      </c>
      <c r="C20" s="17">
        <v>59468.651638108277</v>
      </c>
      <c r="D20" s="17">
        <v>16982.060616860861</v>
      </c>
      <c r="E20" s="17">
        <v>5384.7030157642203</v>
      </c>
    </row>
    <row r="21" spans="1:5" x14ac:dyDescent="0.45">
      <c r="A21" s="4">
        <v>40360</v>
      </c>
      <c r="B21" s="17">
        <v>136180.22501371364</v>
      </c>
      <c r="C21" s="17">
        <v>60296.459380142602</v>
      </c>
      <c r="D21" s="17">
        <v>16651.602948436645</v>
      </c>
      <c r="E21" s="17">
        <v>5424.3541003839809</v>
      </c>
    </row>
    <row r="22" spans="1:5" x14ac:dyDescent="0.45">
      <c r="A22" s="4">
        <v>40391</v>
      </c>
      <c r="B22" s="17">
        <v>138072.0537945205</v>
      </c>
      <c r="C22" s="17">
        <v>61173.50354794522</v>
      </c>
      <c r="D22" s="17">
        <v>17101.357657534249</v>
      </c>
      <c r="E22" s="17">
        <v>5517.6706438356168</v>
      </c>
    </row>
    <row r="23" spans="1:5" x14ac:dyDescent="0.45">
      <c r="A23" s="4">
        <v>40422</v>
      </c>
      <c r="B23" s="17">
        <v>141824.98060356654</v>
      </c>
      <c r="C23" s="17">
        <v>62443.582427983521</v>
      </c>
      <c r="D23" s="17">
        <v>17712.691577503425</v>
      </c>
      <c r="E23" s="17">
        <v>5612.7931275720157</v>
      </c>
    </row>
    <row r="24" spans="1:5" x14ac:dyDescent="0.45">
      <c r="A24" s="4">
        <v>40452</v>
      </c>
      <c r="B24" s="17">
        <v>144576.64336902797</v>
      </c>
      <c r="C24" s="17">
        <v>63530.766680395369</v>
      </c>
      <c r="D24" s="17">
        <v>17826.077526084569</v>
      </c>
      <c r="E24" s="17">
        <v>5742.2908292147176</v>
      </c>
    </row>
    <row r="25" spans="1:5" x14ac:dyDescent="0.45">
      <c r="A25" s="4">
        <v>40483</v>
      </c>
      <c r="B25" s="17">
        <v>149873.22107426697</v>
      </c>
      <c r="C25" s="17">
        <v>64760.022732255406</v>
      </c>
      <c r="D25" s="17">
        <v>18369.528761304467</v>
      </c>
      <c r="E25" s="17">
        <v>5830.2026034529999</v>
      </c>
    </row>
    <row r="26" spans="1:5" x14ac:dyDescent="0.45">
      <c r="A26" s="4">
        <v>40513</v>
      </c>
      <c r="B26" s="17">
        <v>152715.89985023826</v>
      </c>
      <c r="C26" s="17">
        <v>65590.698270932626</v>
      </c>
      <c r="D26" s="17">
        <v>15321.741906058542</v>
      </c>
      <c r="E26" s="48">
        <v>5860.2998638529625</v>
      </c>
    </row>
    <row r="27" spans="1:5" x14ac:dyDescent="0.45">
      <c r="A27" s="4">
        <v>40544</v>
      </c>
      <c r="B27" s="17">
        <v>150680.86032110089</v>
      </c>
      <c r="C27" s="17">
        <v>65712.293470048564</v>
      </c>
      <c r="D27" s="17">
        <v>15682.383202914192</v>
      </c>
      <c r="E27" s="17">
        <v>5842.393861305989</v>
      </c>
    </row>
    <row r="28" spans="1:5" x14ac:dyDescent="0.45">
      <c r="A28" s="4">
        <v>40575</v>
      </c>
      <c r="B28" s="17">
        <v>152901.20524339553</v>
      </c>
      <c r="C28" s="17">
        <v>66276.939989271821</v>
      </c>
      <c r="D28" s="17">
        <v>16114.532358857452</v>
      </c>
      <c r="E28" s="17">
        <v>6602.7924098162803</v>
      </c>
    </row>
    <row r="29" spans="1:5" x14ac:dyDescent="0.45">
      <c r="A29" s="4">
        <v>40603</v>
      </c>
      <c r="B29" s="17">
        <v>154947.71433730106</v>
      </c>
      <c r="C29" s="17">
        <v>67196.948375016742</v>
      </c>
      <c r="D29" s="17">
        <v>16683.231630333019</v>
      </c>
      <c r="E29" s="17">
        <v>6702.4084258392422</v>
      </c>
    </row>
    <row r="30" spans="1:5" x14ac:dyDescent="0.45">
      <c r="A30" s="4">
        <v>40634</v>
      </c>
      <c r="B30" s="17">
        <v>156714.17683676191</v>
      </c>
      <c r="C30" s="17">
        <v>68555.02153352926</v>
      </c>
      <c r="D30" s="17">
        <v>17181.691464066254</v>
      </c>
      <c r="E30" s="17">
        <v>6807.5576008549278</v>
      </c>
    </row>
    <row r="31" spans="1:5" x14ac:dyDescent="0.45">
      <c r="A31" s="4">
        <v>40674</v>
      </c>
      <c r="B31" s="17">
        <v>159570.06809644334</v>
      </c>
      <c r="C31" s="17">
        <v>70377.152177967262</v>
      </c>
      <c r="D31" s="17">
        <v>17771.919501798318</v>
      </c>
      <c r="E31" s="17">
        <v>6914.8354469162114</v>
      </c>
    </row>
    <row r="32" spans="1:5" x14ac:dyDescent="0.45">
      <c r="A32" s="4">
        <v>40705</v>
      </c>
      <c r="B32" s="17">
        <v>160947.22330367815</v>
      </c>
      <c r="C32" s="17">
        <v>71719.975434869193</v>
      </c>
      <c r="D32" s="17">
        <v>18010.296082857527</v>
      </c>
      <c r="E32" s="17">
        <v>7021.1232505643347</v>
      </c>
    </row>
    <row r="33" spans="1:5" x14ac:dyDescent="0.45">
      <c r="A33" s="4">
        <v>40735</v>
      </c>
      <c r="B33" s="17">
        <v>162748.20189604879</v>
      </c>
      <c r="C33" s="17">
        <v>72838.568615751763</v>
      </c>
      <c r="D33" s="17">
        <v>18510.783996287457</v>
      </c>
      <c r="E33" s="17">
        <v>7130.2987403871648</v>
      </c>
    </row>
    <row r="34" spans="1:5" x14ac:dyDescent="0.45">
      <c r="A34" s="4">
        <v>40786</v>
      </c>
      <c r="B34" s="17">
        <v>165212.77957288764</v>
      </c>
      <c r="C34" s="17">
        <v>74285.669903170186</v>
      </c>
      <c r="D34" s="17">
        <v>19141.671216341689</v>
      </c>
      <c r="E34" s="17">
        <v>7300.3089932351759</v>
      </c>
    </row>
    <row r="35" spans="1:5" x14ac:dyDescent="0.45">
      <c r="A35" s="4">
        <v>40816</v>
      </c>
      <c r="B35" s="17">
        <v>168639.82688442207</v>
      </c>
      <c r="C35" s="17">
        <v>75389.696495636061</v>
      </c>
      <c r="D35" s="17">
        <v>19260.324028034905</v>
      </c>
      <c r="E35" s="17">
        <v>7441.8804416820922</v>
      </c>
    </row>
    <row r="36" spans="1:5" x14ac:dyDescent="0.45">
      <c r="A36" s="4">
        <v>40847</v>
      </c>
      <c r="B36" s="17">
        <v>169590.0401478158</v>
      </c>
      <c r="C36" s="17">
        <v>76459.99010162332</v>
      </c>
      <c r="D36" s="17">
        <v>19787.028230170254</v>
      </c>
      <c r="E36" s="17">
        <v>7623.9744357925292</v>
      </c>
    </row>
    <row r="37" spans="1:5" x14ac:dyDescent="0.45">
      <c r="A37" s="4">
        <v>40858</v>
      </c>
      <c r="B37" s="17">
        <v>175199.10363780151</v>
      </c>
      <c r="C37" s="17">
        <v>77965.785765124587</v>
      </c>
      <c r="D37" s="17">
        <v>19859.00685382892</v>
      </c>
      <c r="E37" s="17">
        <v>7761.2710689337027</v>
      </c>
    </row>
    <row r="38" spans="1:5" x14ac:dyDescent="0.45">
      <c r="A38" s="4">
        <v>40908</v>
      </c>
      <c r="B38" s="17">
        <v>175342.31869011675</v>
      </c>
      <c r="C38" s="17">
        <v>79074.461622260162</v>
      </c>
      <c r="D38" s="17">
        <v>20359.073723585767</v>
      </c>
      <c r="E38" s="17">
        <v>7813.9791311195695</v>
      </c>
    </row>
    <row r="39" spans="1:5" x14ac:dyDescent="0.45">
      <c r="A39" s="4">
        <v>40939</v>
      </c>
      <c r="B39" s="17">
        <v>172538.55597394143</v>
      </c>
      <c r="C39" s="17">
        <v>79168.809628664516</v>
      </c>
      <c r="D39" s="17">
        <v>20663.882006514661</v>
      </c>
      <c r="E39" s="17">
        <v>7830.4122214983699</v>
      </c>
    </row>
    <row r="40" spans="1:5" x14ac:dyDescent="0.45">
      <c r="A40" s="4">
        <v>40968</v>
      </c>
      <c r="B40" s="17">
        <v>172947.69673659676</v>
      </c>
      <c r="C40" s="17">
        <v>79901.54050764053</v>
      </c>
      <c r="D40" s="17">
        <v>20554.048458948459</v>
      </c>
      <c r="E40" s="17">
        <v>7866.7011784511797</v>
      </c>
    </row>
    <row r="41" spans="1:5" x14ac:dyDescent="0.45">
      <c r="A41" s="4">
        <v>40999</v>
      </c>
      <c r="B41" s="17">
        <v>174683.61958349502</v>
      </c>
      <c r="C41" s="17">
        <v>81113.789794334487</v>
      </c>
      <c r="D41" s="17">
        <v>21070.265709481318</v>
      </c>
      <c r="E41" s="17">
        <v>7973.2990040098293</v>
      </c>
    </row>
    <row r="42" spans="1:5" x14ac:dyDescent="0.45">
      <c r="A42" s="4">
        <v>41029</v>
      </c>
      <c r="B42" s="17">
        <v>176060.06495737538</v>
      </c>
      <c r="C42" s="17">
        <v>82136.022758976978</v>
      </c>
      <c r="D42" s="17">
        <v>21470.627434771377</v>
      </c>
      <c r="E42" s="17">
        <v>8018.5590545078803</v>
      </c>
    </row>
    <row r="43" spans="1:5" x14ac:dyDescent="0.45">
      <c r="A43" s="4">
        <v>41060</v>
      </c>
      <c r="B43" s="17">
        <v>178351.86334020094</v>
      </c>
      <c r="C43" s="17">
        <v>83187.80710790625</v>
      </c>
      <c r="D43" s="17">
        <v>21461.794166881285</v>
      </c>
      <c r="E43" s="17">
        <v>8108.9003991758973</v>
      </c>
    </row>
    <row r="44" spans="1:5" x14ac:dyDescent="0.45">
      <c r="A44" s="4">
        <v>41090</v>
      </c>
      <c r="B44" s="17">
        <v>180116.56197889859</v>
      </c>
      <c r="C44" s="17">
        <v>84218.279194544521</v>
      </c>
      <c r="D44" s="17">
        <v>21885.094171384459</v>
      </c>
      <c r="E44" s="17">
        <v>8242.8840195573848</v>
      </c>
    </row>
    <row r="45" spans="1:5" x14ac:dyDescent="0.45">
      <c r="A45" s="4">
        <v>41121</v>
      </c>
      <c r="B45" s="17">
        <v>181295.68693693692</v>
      </c>
      <c r="C45" s="17">
        <v>85314.669755469746</v>
      </c>
      <c r="D45" s="17">
        <v>22443.162767052771</v>
      </c>
      <c r="E45" s="17">
        <v>8392.2796525096528</v>
      </c>
    </row>
    <row r="46" spans="1:5" x14ac:dyDescent="0.45">
      <c r="A46" s="4">
        <v>41152</v>
      </c>
      <c r="B46" s="17">
        <v>182329.28342982123</v>
      </c>
      <c r="C46" s="17">
        <v>86456.012582014679</v>
      </c>
      <c r="D46" s="17">
        <v>22578.089129036409</v>
      </c>
      <c r="E46" s="17">
        <v>8567.2257300913425</v>
      </c>
    </row>
    <row r="47" spans="1:5" x14ac:dyDescent="0.45">
      <c r="A47" s="4">
        <v>41182</v>
      </c>
      <c r="B47" s="17">
        <v>183604.50050025652</v>
      </c>
      <c r="C47" s="17">
        <v>87206.528155464344</v>
      </c>
      <c r="D47" s="17">
        <v>23053.964738327351</v>
      </c>
      <c r="E47" s="17">
        <v>8718.6155207798874</v>
      </c>
    </row>
    <row r="48" spans="1:5" x14ac:dyDescent="0.45">
      <c r="A48" s="4">
        <v>41213</v>
      </c>
      <c r="B48" s="17">
        <v>185254.25234375001</v>
      </c>
      <c r="C48" s="17">
        <v>88166.238204405745</v>
      </c>
      <c r="D48" s="17">
        <v>23531.648027663923</v>
      </c>
      <c r="E48" s="17">
        <v>8900.4444415983598</v>
      </c>
    </row>
    <row r="49" spans="1:5" x14ac:dyDescent="0.45">
      <c r="A49" s="4">
        <v>41243</v>
      </c>
      <c r="B49" s="17">
        <v>190217.76787637855</v>
      </c>
      <c r="C49" s="17">
        <v>89643.598448320074</v>
      </c>
      <c r="D49" s="17">
        <v>24158.847563477811</v>
      </c>
      <c r="E49" s="17">
        <v>9049.3525647601946</v>
      </c>
    </row>
    <row r="50" spans="1:5" x14ac:dyDescent="0.45">
      <c r="A50" s="4">
        <v>41274</v>
      </c>
      <c r="B50" s="17">
        <v>193539.34210121719</v>
      </c>
      <c r="C50" s="17">
        <v>90506.56424087123</v>
      </c>
      <c r="D50" s="17">
        <v>24685.744112748245</v>
      </c>
      <c r="E50" s="17">
        <v>9132.3631646380509</v>
      </c>
    </row>
    <row r="51" spans="1:5" x14ac:dyDescent="0.45">
      <c r="A51" s="4">
        <v>41305</v>
      </c>
      <c r="B51" s="17">
        <v>192167.68576903423</v>
      </c>
      <c r="C51" s="17">
        <v>90674.573147675022</v>
      </c>
      <c r="D51" s="17">
        <v>24999.425051098617</v>
      </c>
      <c r="E51" s="17">
        <v>9177.0884772611171</v>
      </c>
    </row>
    <row r="52" spans="1:5" x14ac:dyDescent="0.45">
      <c r="A52" s="4">
        <v>41333</v>
      </c>
      <c r="B52" s="17">
        <v>193237.07677731145</v>
      </c>
      <c r="C52" s="17">
        <v>90986.096362711396</v>
      </c>
      <c r="D52" s="17">
        <v>25342.192280300136</v>
      </c>
      <c r="E52" s="17">
        <v>9234.3538471321372</v>
      </c>
    </row>
    <row r="53" spans="1:5" x14ac:dyDescent="0.45">
      <c r="A53" s="4">
        <v>41364</v>
      </c>
      <c r="B53" s="17">
        <v>194650.20031729902</v>
      </c>
      <c r="C53" s="17">
        <v>91474.529572280764</v>
      </c>
      <c r="D53" s="17">
        <v>25709.069374286079</v>
      </c>
      <c r="E53" s="17">
        <v>9311.3960020307131</v>
      </c>
    </row>
    <row r="54" spans="1:5" x14ac:dyDescent="0.45">
      <c r="A54" s="4">
        <v>41394</v>
      </c>
      <c r="B54" s="17">
        <v>196466.73040891252</v>
      </c>
      <c r="C54" s="17">
        <v>92181.996202050912</v>
      </c>
      <c r="D54" s="17">
        <v>26131.185820989998</v>
      </c>
      <c r="E54" s="17">
        <v>9449.1690087352854</v>
      </c>
    </row>
    <row r="55" spans="1:5" x14ac:dyDescent="0.45">
      <c r="A55" s="4">
        <v>41425</v>
      </c>
      <c r="B55" s="17">
        <v>199722.85821234697</v>
      </c>
      <c r="C55" s="17">
        <v>92841.068589824514</v>
      </c>
      <c r="D55" s="17">
        <v>26261.489736144427</v>
      </c>
      <c r="E55" s="17">
        <v>9595.2915919707139</v>
      </c>
    </row>
    <row r="56" spans="1:5" x14ac:dyDescent="0.45">
      <c r="A56" s="4">
        <v>41455</v>
      </c>
      <c r="B56" s="17">
        <v>203864.30274593775</v>
      </c>
      <c r="C56" s="17">
        <v>93372.643380778449</v>
      </c>
      <c r="D56" s="17">
        <v>26873.830898098015</v>
      </c>
      <c r="E56" s="17">
        <v>9704.9530041566959</v>
      </c>
    </row>
    <row r="57" spans="1:5" x14ac:dyDescent="0.45">
      <c r="A57" s="4">
        <v>41486</v>
      </c>
      <c r="B57" s="17">
        <v>204148.68411179647</v>
      </c>
      <c r="C57" s="17">
        <v>94358.121616517703</v>
      </c>
      <c r="D57" s="17">
        <v>27592.332355533159</v>
      </c>
      <c r="E57" s="17">
        <v>9885.7542238448914</v>
      </c>
    </row>
    <row r="58" spans="1:5" x14ac:dyDescent="0.45">
      <c r="A58" s="4">
        <v>41517</v>
      </c>
      <c r="B58" s="17">
        <v>206305.51109433963</v>
      </c>
      <c r="C58" s="17">
        <v>95292.023283018876</v>
      </c>
      <c r="D58" s="17">
        <v>28225.990113207543</v>
      </c>
      <c r="E58" s="17">
        <v>10022.403849056605</v>
      </c>
    </row>
    <row r="59" spans="1:5" x14ac:dyDescent="0.45">
      <c r="A59" s="4">
        <v>41547</v>
      </c>
      <c r="B59" s="17">
        <v>208312.94323341281</v>
      </c>
      <c r="C59" s="17">
        <v>96101.727417534159</v>
      </c>
      <c r="D59" s="17">
        <v>28835.134503950834</v>
      </c>
      <c r="E59" s="17">
        <v>10161.967490279692</v>
      </c>
    </row>
    <row r="60" spans="1:5" x14ac:dyDescent="0.45">
      <c r="A60" s="4">
        <v>41578</v>
      </c>
      <c r="B60" s="17">
        <v>209560.03536217305</v>
      </c>
      <c r="C60" s="17">
        <v>97454.554665492979</v>
      </c>
      <c r="D60" s="17">
        <v>29652.716021126755</v>
      </c>
      <c r="E60" s="17">
        <v>10208.762034708252</v>
      </c>
    </row>
    <row r="61" spans="1:5" x14ac:dyDescent="0.45">
      <c r="A61" s="4">
        <v>41608</v>
      </c>
      <c r="B61" s="17">
        <v>212549.43373660988</v>
      </c>
      <c r="C61" s="17">
        <v>98726.428632640163</v>
      </c>
      <c r="D61" s="17">
        <v>30448.611216131059</v>
      </c>
      <c r="E61" s="17">
        <v>10386.873862633902</v>
      </c>
    </row>
    <row r="62" spans="1:5" x14ac:dyDescent="0.45">
      <c r="A62" s="4">
        <v>41639</v>
      </c>
      <c r="B62" s="17">
        <v>213234.85447461039</v>
      </c>
      <c r="C62" s="17">
        <v>99388.723642533936</v>
      </c>
      <c r="D62" s="17">
        <v>31039.961450477633</v>
      </c>
      <c r="E62" s="17">
        <v>10513.006297134238</v>
      </c>
    </row>
    <row r="63" spans="1:5" x14ac:dyDescent="0.45">
      <c r="A63" s="4">
        <v>41670</v>
      </c>
      <c r="B63" s="17">
        <v>213375.23973733583</v>
      </c>
      <c r="C63" s="17">
        <v>99301.709943714857</v>
      </c>
      <c r="D63" s="17">
        <v>31417.715472170112</v>
      </c>
      <c r="E63" s="17">
        <v>10463.554534083802</v>
      </c>
    </row>
    <row r="64" spans="1:5" x14ac:dyDescent="0.45">
      <c r="A64" s="4">
        <v>41698</v>
      </c>
      <c r="B64" s="17">
        <v>215492.67783716592</v>
      </c>
      <c r="C64" s="17">
        <v>99289.211025481738</v>
      </c>
      <c r="D64" s="17">
        <v>31846.740807955252</v>
      </c>
      <c r="E64" s="17">
        <v>10446.637103791172</v>
      </c>
    </row>
    <row r="65" spans="1:5" x14ac:dyDescent="0.45">
      <c r="A65" s="4">
        <v>41729</v>
      </c>
      <c r="B65" s="17">
        <v>216822.53158350871</v>
      </c>
      <c r="C65" s="17">
        <v>99550.336300606679</v>
      </c>
      <c r="D65" s="17">
        <v>32224.317840782471</v>
      </c>
      <c r="E65" s="17">
        <v>10544.649944286242</v>
      </c>
    </row>
    <row r="66" spans="1:5" x14ac:dyDescent="0.45">
      <c r="A66" s="4">
        <v>41759</v>
      </c>
      <c r="B66" s="17">
        <v>219061.02013803305</v>
      </c>
      <c r="C66" s="17">
        <v>100186.02865417795</v>
      </c>
      <c r="D66" s="17">
        <v>32644.194774463886</v>
      </c>
      <c r="E66" s="17">
        <v>10609.93996795662</v>
      </c>
    </row>
    <row r="67" spans="1:5" x14ac:dyDescent="0.45">
      <c r="A67" s="4">
        <v>41790</v>
      </c>
      <c r="B67" s="17">
        <v>221328.1833312891</v>
      </c>
      <c r="C67" s="17">
        <v>100926.31184839937</v>
      </c>
      <c r="D67" s="17">
        <v>33135.344167790994</v>
      </c>
      <c r="E67" s="17">
        <v>10681.02996443027</v>
      </c>
    </row>
    <row r="68" spans="1:5" x14ac:dyDescent="0.45">
      <c r="A68" s="4">
        <v>41820</v>
      </c>
      <c r="B68" s="17">
        <v>224772.97530939829</v>
      </c>
      <c r="C68" s="17">
        <v>101606.31755912268</v>
      </c>
      <c r="D68" s="17">
        <v>33627.870260997413</v>
      </c>
      <c r="E68" s="17">
        <v>10741.17771106482</v>
      </c>
    </row>
    <row r="69" spans="1:5" x14ac:dyDescent="0.45">
      <c r="A69" s="4">
        <v>41851</v>
      </c>
      <c r="B69" s="17">
        <v>224684.35381132996</v>
      </c>
      <c r="C69" s="17">
        <v>102552.92788449772</v>
      </c>
      <c r="D69" s="17">
        <v>34098.770708430195</v>
      </c>
      <c r="E69" s="17">
        <v>10829.840254496514</v>
      </c>
    </row>
    <row r="70" spans="1:5" x14ac:dyDescent="0.45">
      <c r="A70" s="4">
        <v>41882</v>
      </c>
      <c r="B70" s="17">
        <v>225723.99882783875</v>
      </c>
      <c r="C70" s="17">
        <v>103468.66378510377</v>
      </c>
      <c r="D70" s="17">
        <v>34527.375238095236</v>
      </c>
      <c r="E70" s="17">
        <v>10899.993150183147</v>
      </c>
    </row>
    <row r="71" spans="1:5" x14ac:dyDescent="0.45">
      <c r="A71" s="4">
        <v>41912</v>
      </c>
      <c r="B71" s="17">
        <v>227089.80097549083</v>
      </c>
      <c r="C71" s="17">
        <v>104788.94362882577</v>
      </c>
      <c r="D71" s="17">
        <v>34432.080392635042</v>
      </c>
      <c r="E71" s="17">
        <v>11000.460529203758</v>
      </c>
    </row>
    <row r="72" spans="1:5" x14ac:dyDescent="0.45">
      <c r="A72" s="4">
        <v>41943</v>
      </c>
      <c r="B72" s="17">
        <v>228798.1617117117</v>
      </c>
      <c r="C72" s="17">
        <v>106070.78970051128</v>
      </c>
      <c r="D72" s="17">
        <v>34990.13724129535</v>
      </c>
      <c r="E72" s="17">
        <v>11084.05204528853</v>
      </c>
    </row>
    <row r="73" spans="1:5" x14ac:dyDescent="0.45">
      <c r="A73" s="4">
        <v>41973</v>
      </c>
      <c r="B73" s="17">
        <v>234406.19809118548</v>
      </c>
      <c r="C73" s="17">
        <v>107823.35417629179</v>
      </c>
      <c r="D73" s="17">
        <v>35475.241398176287</v>
      </c>
      <c r="E73" s="17">
        <v>11139.022200607906</v>
      </c>
    </row>
    <row r="74" spans="1:5" x14ac:dyDescent="0.45">
      <c r="A74" s="4">
        <v>42004</v>
      </c>
      <c r="B74" s="17">
        <v>238832.64269431311</v>
      </c>
      <c r="C74" s="17">
        <v>108381.18474596828</v>
      </c>
      <c r="D74" s="17">
        <v>35466.372377834356</v>
      </c>
      <c r="E74" s="17">
        <v>11100.107554262149</v>
      </c>
    </row>
    <row r="75" spans="1:5" x14ac:dyDescent="0.45">
      <c r="A75" s="5">
        <v>42035</v>
      </c>
      <c r="B75" s="17">
        <v>233979.89766265056</v>
      </c>
      <c r="C75" s="17">
        <v>107940.01779518071</v>
      </c>
      <c r="D75" s="17">
        <v>44154.256036144565</v>
      </c>
      <c r="E75" s="17">
        <v>11003.228301204823</v>
      </c>
    </row>
    <row r="76" spans="1:5" x14ac:dyDescent="0.45">
      <c r="A76" s="5">
        <v>42063</v>
      </c>
      <c r="B76" s="17">
        <v>235342.90746784187</v>
      </c>
      <c r="C76" s="17">
        <v>107415.65783706524</v>
      </c>
      <c r="D76" s="17">
        <v>44309.847308242046</v>
      </c>
      <c r="E76" s="17">
        <v>12034.345998094333</v>
      </c>
    </row>
    <row r="77" spans="1:5" x14ac:dyDescent="0.45">
      <c r="A77" s="5">
        <v>42094</v>
      </c>
      <c r="B77" s="17">
        <v>236454.97409117818</v>
      </c>
      <c r="C77" s="17">
        <v>108027.1858377738</v>
      </c>
      <c r="D77" s="17">
        <v>45391.153451746592</v>
      </c>
      <c r="E77" s="17">
        <v>12044.627507400828</v>
      </c>
    </row>
    <row r="78" spans="1:5" x14ac:dyDescent="0.45">
      <c r="A78" s="5">
        <v>42124</v>
      </c>
      <c r="B78" s="17">
        <v>235316.3817550058</v>
      </c>
      <c r="C78" s="17">
        <v>108443.89775029449</v>
      </c>
      <c r="D78" s="17">
        <v>45503.528021201419</v>
      </c>
      <c r="E78" s="17">
        <v>12063.579528857477</v>
      </c>
    </row>
    <row r="79" spans="1:5" x14ac:dyDescent="0.45">
      <c r="A79" s="5">
        <v>42155</v>
      </c>
      <c r="B79" s="17">
        <v>239871.8230028195</v>
      </c>
      <c r="C79" s="17">
        <v>109263.00681390977</v>
      </c>
      <c r="D79" s="17">
        <v>46423.763804041359</v>
      </c>
      <c r="E79" s="17">
        <v>12067.532166353387</v>
      </c>
    </row>
    <row r="80" spans="1:5" x14ac:dyDescent="0.45">
      <c r="A80" s="5">
        <v>42185</v>
      </c>
      <c r="B80" s="17">
        <v>243514.00920079811</v>
      </c>
      <c r="C80" s="17">
        <v>110895.48013143997</v>
      </c>
      <c r="D80" s="17">
        <v>46533.560098579961</v>
      </c>
      <c r="E80" s="17">
        <v>12114.422849430815</v>
      </c>
    </row>
    <row r="81" spans="1:5" x14ac:dyDescent="0.45">
      <c r="A81" s="5">
        <v>42216</v>
      </c>
      <c r="B81" s="17">
        <v>247379.17565889659</v>
      </c>
      <c r="C81" s="17">
        <v>111649.78450275275</v>
      </c>
      <c r="D81" s="17">
        <v>47360.264975986895</v>
      </c>
      <c r="E81" s="17">
        <v>12169.083706219986</v>
      </c>
    </row>
    <row r="82" spans="1:5" x14ac:dyDescent="0.45">
      <c r="A82" s="5">
        <v>42247</v>
      </c>
      <c r="B82" s="17">
        <v>254129.36766145955</v>
      </c>
      <c r="C82" s="17">
        <v>112152.47366519002</v>
      </c>
      <c r="D82" s="17">
        <v>47814.959979016086</v>
      </c>
      <c r="E82" s="17">
        <v>12096.270354394965</v>
      </c>
    </row>
    <row r="83" spans="1:5" x14ac:dyDescent="0.45">
      <c r="A83" s="5">
        <v>42277</v>
      </c>
      <c r="B83" s="17">
        <v>252523.42878805418</v>
      </c>
      <c r="C83" s="17">
        <v>112533.9687695335</v>
      </c>
      <c r="D83" s="17">
        <v>48328.73094108115</v>
      </c>
      <c r="E83" s="17">
        <v>12093.195230929505</v>
      </c>
    </row>
    <row r="84" spans="1:5" x14ac:dyDescent="0.45">
      <c r="A84" s="5">
        <v>42307</v>
      </c>
      <c r="B84" s="17">
        <v>252232.77386755578</v>
      </c>
      <c r="C84" s="17">
        <v>112865.04981604966</v>
      </c>
      <c r="D84" s="17">
        <v>48312.388779029679</v>
      </c>
      <c r="E84" s="17">
        <v>12090.561083007588</v>
      </c>
    </row>
    <row r="85" spans="1:5" x14ac:dyDescent="0.45">
      <c r="A85" s="5">
        <v>42338</v>
      </c>
      <c r="B85" s="17">
        <v>254902.56466689525</v>
      </c>
      <c r="C85" s="17">
        <v>113545.08875557079</v>
      </c>
      <c r="D85" s="17">
        <v>48879.10317677979</v>
      </c>
      <c r="E85" s="17">
        <v>12075.735515941033</v>
      </c>
    </row>
    <row r="86" spans="1:5" x14ac:dyDescent="0.45">
      <c r="A86" s="5">
        <v>42368</v>
      </c>
      <c r="B86" s="17">
        <v>253175.66986939247</v>
      </c>
      <c r="C86" s="17">
        <v>113745.51068710959</v>
      </c>
      <c r="D86" s="17">
        <v>49386.412049971608</v>
      </c>
      <c r="E86" s="17">
        <v>11986.453106189669</v>
      </c>
    </row>
    <row r="87" spans="1:5" x14ac:dyDescent="0.45">
      <c r="A87" s="5">
        <v>42399</v>
      </c>
      <c r="B87" s="17">
        <v>251804.40605449033</v>
      </c>
      <c r="C87" s="17">
        <v>112430.71891467652</v>
      </c>
      <c r="D87" s="17">
        <v>49165.354580109873</v>
      </c>
      <c r="E87" s="17">
        <v>11796.295279739881</v>
      </c>
    </row>
    <row r="88" spans="1:5" x14ac:dyDescent="0.45">
      <c r="A88" s="5">
        <v>42429</v>
      </c>
      <c r="B88" s="17">
        <v>252323.49830621059</v>
      </c>
      <c r="C88" s="17">
        <v>111808.36855972545</v>
      </c>
      <c r="D88" s="17">
        <v>49195.627809144251</v>
      </c>
      <c r="E88" s="17">
        <v>11694.513030001104</v>
      </c>
    </row>
    <row r="89" spans="1:5" x14ac:dyDescent="0.45">
      <c r="A89" s="5">
        <v>42460</v>
      </c>
      <c r="B89" s="17">
        <v>248364.56776705416</v>
      </c>
      <c r="C89" s="17">
        <v>111474.87038824306</v>
      </c>
      <c r="D89" s="17">
        <v>49366.15880675587</v>
      </c>
      <c r="E89" s="17">
        <v>11606.012557578411</v>
      </c>
    </row>
    <row r="90" spans="1:5" x14ac:dyDescent="0.45">
      <c r="A90" s="5">
        <v>42490</v>
      </c>
      <c r="B90" s="17">
        <v>247530.09752264543</v>
      </c>
      <c r="C90" s="17">
        <v>112151.71166648474</v>
      </c>
      <c r="D90" s="17">
        <v>49867.850300120037</v>
      </c>
      <c r="E90" s="17">
        <v>11661.467466986795</v>
      </c>
    </row>
    <row r="91" spans="1:5" x14ac:dyDescent="0.45">
      <c r="A91" s="5">
        <v>42520</v>
      </c>
      <c r="B91" s="17">
        <v>250132.00639522256</v>
      </c>
      <c r="C91" s="17">
        <v>112947.7837024973</v>
      </c>
      <c r="D91" s="17">
        <v>50344.117122692733</v>
      </c>
      <c r="E91" s="17">
        <v>11676.475483170467</v>
      </c>
    </row>
    <row r="92" spans="1:5" x14ac:dyDescent="0.45">
      <c r="A92" s="5">
        <v>42551</v>
      </c>
      <c r="B92" s="17">
        <v>248459.47579425116</v>
      </c>
      <c r="C92" s="17">
        <v>114127.93852388154</v>
      </c>
      <c r="D92" s="17">
        <v>50814.307067214169</v>
      </c>
      <c r="E92" s="17">
        <v>11650.886870542465</v>
      </c>
    </row>
    <row r="93" spans="1:5" x14ac:dyDescent="0.45">
      <c r="A93" s="5">
        <v>42581</v>
      </c>
      <c r="B93" s="17">
        <v>249665.50227907975</v>
      </c>
      <c r="C93" s="17">
        <v>114541.710599871</v>
      </c>
      <c r="D93" s="17">
        <v>51163.353999139967</v>
      </c>
      <c r="E93" s="17">
        <v>11665.86668458396</v>
      </c>
    </row>
    <row r="94" spans="1:5" x14ac:dyDescent="0.45">
      <c r="A94" s="5">
        <v>42612</v>
      </c>
      <c r="B94" s="17">
        <v>250005.96008842884</v>
      </c>
      <c r="C94" s="17">
        <v>116302.92999029439</v>
      </c>
      <c r="D94" s="17">
        <v>52003.097670656745</v>
      </c>
      <c r="E94" s="17">
        <v>11855.60355871886</v>
      </c>
    </row>
    <row r="95" spans="1:5" x14ac:dyDescent="0.45">
      <c r="A95" s="5">
        <v>42643</v>
      </c>
      <c r="B95" s="17">
        <v>250004.83082649982</v>
      </c>
      <c r="C95" s="17">
        <v>117722.45400302116</v>
      </c>
      <c r="D95" s="17">
        <v>52255.845684074222</v>
      </c>
      <c r="E95" s="17">
        <v>11983.326801899007</v>
      </c>
    </row>
    <row r="96" spans="1:5" x14ac:dyDescent="0.45">
      <c r="A96" s="5">
        <v>42673</v>
      </c>
      <c r="B96" s="17">
        <v>250397.25790326064</v>
      </c>
      <c r="C96" s="17">
        <v>119195.71989851004</v>
      </c>
      <c r="D96" s="17">
        <v>52967.111185489077</v>
      </c>
      <c r="E96" s="17">
        <v>12056.136331245953</v>
      </c>
    </row>
    <row r="97" spans="1:5" x14ac:dyDescent="0.45">
      <c r="A97" s="5">
        <v>42704</v>
      </c>
      <c r="B97" s="17">
        <v>252385.21195945216</v>
      </c>
      <c r="C97" s="17">
        <v>121006.12402674432</v>
      </c>
      <c r="D97" s="17">
        <v>53284.623358136523</v>
      </c>
      <c r="E97" s="17">
        <v>12114.549541680148</v>
      </c>
    </row>
    <row r="98" spans="1:5" x14ac:dyDescent="0.45">
      <c r="A98" s="5">
        <v>42734</v>
      </c>
      <c r="B98" s="17">
        <v>249110.05480614322</v>
      </c>
      <c r="C98" s="17">
        <v>121769.10994522608</v>
      </c>
      <c r="D98" s="17">
        <v>53877.432671034243</v>
      </c>
      <c r="E98" s="17">
        <v>12090.505327032542</v>
      </c>
    </row>
    <row r="99" spans="1:5" x14ac:dyDescent="0.45">
      <c r="A99" s="5">
        <v>42766</v>
      </c>
      <c r="B99" s="17">
        <v>244009.03826937382</v>
      </c>
      <c r="C99" s="17">
        <v>121009.21915594769</v>
      </c>
      <c r="D99" s="17">
        <v>53545.136727968544</v>
      </c>
      <c r="E99" s="17">
        <v>12006.311363877961</v>
      </c>
    </row>
    <row r="100" spans="1:5" x14ac:dyDescent="0.45">
      <c r="A100" s="5">
        <v>42794</v>
      </c>
      <c r="B100" s="17">
        <v>244070.86383538577</v>
      </c>
      <c r="C100" s="17">
        <v>120580.50061046201</v>
      </c>
      <c r="D100" s="17">
        <v>53745.507936006739</v>
      </c>
      <c r="E100" s="17">
        <v>11962.853268077046</v>
      </c>
    </row>
    <row r="101" spans="1:5" x14ac:dyDescent="0.45">
      <c r="A101" s="5">
        <v>42825</v>
      </c>
      <c r="B101" s="17">
        <v>244009.03087156924</v>
      </c>
      <c r="C101" s="17">
        <v>121060.51421537819</v>
      </c>
      <c r="D101" s="17">
        <v>53735.943033731397</v>
      </c>
      <c r="E101" s="17">
        <v>11985.305635868428</v>
      </c>
    </row>
    <row r="102" spans="1:5" x14ac:dyDescent="0.45">
      <c r="A102" s="5">
        <v>42855</v>
      </c>
      <c r="B102" s="17">
        <v>245027.75447815662</v>
      </c>
      <c r="C102" s="17">
        <v>121264.24823271816</v>
      </c>
      <c r="D102" s="17">
        <v>53986.051746428951</v>
      </c>
      <c r="E102" s="17">
        <v>11979.674580335733</v>
      </c>
    </row>
    <row r="103" spans="1:5" x14ac:dyDescent="0.45">
      <c r="A103" s="5">
        <v>42886</v>
      </c>
      <c r="B103" s="17">
        <v>245738.64729504788</v>
      </c>
      <c r="C103" s="17">
        <v>122322.7972014149</v>
      </c>
      <c r="D103" s="17">
        <v>54449.468601747816</v>
      </c>
      <c r="E103" s="17">
        <v>12008.458635039529</v>
      </c>
    </row>
    <row r="104" spans="1:5" x14ac:dyDescent="0.45">
      <c r="A104" s="5">
        <v>42916</v>
      </c>
      <c r="B104" s="17">
        <v>248161.39903356545</v>
      </c>
      <c r="C104" s="17">
        <v>123237.49464823859</v>
      </c>
      <c r="D104" s="17">
        <v>54505.785399563531</v>
      </c>
      <c r="E104" s="17">
        <v>12165.463711940143</v>
      </c>
    </row>
    <row r="105" spans="1:5" x14ac:dyDescent="0.45">
      <c r="A105" s="5">
        <v>42946</v>
      </c>
      <c r="B105" s="17">
        <v>247183.65873362444</v>
      </c>
      <c r="C105" s="17">
        <v>124155.81777916409</v>
      </c>
      <c r="D105" s="17">
        <v>55053.226356830921</v>
      </c>
      <c r="E105" s="17">
        <v>12286.124578914534</v>
      </c>
    </row>
    <row r="106" spans="1:5" x14ac:dyDescent="0.45">
      <c r="A106" s="5">
        <v>42977</v>
      </c>
      <c r="B106" s="17">
        <v>246105.89388496685</v>
      </c>
      <c r="C106" s="17">
        <v>124878.85619808972</v>
      </c>
      <c r="D106" s="17">
        <v>55607.27576827244</v>
      </c>
      <c r="E106" s="17">
        <v>12374.086596760799</v>
      </c>
    </row>
    <row r="107" spans="1:5" x14ac:dyDescent="0.45">
      <c r="A107" s="5">
        <v>43008</v>
      </c>
      <c r="B107" s="17">
        <v>247506.07985678702</v>
      </c>
      <c r="C107" s="17">
        <v>125900.98443337483</v>
      </c>
      <c r="D107" s="17">
        <v>56254.85351805728</v>
      </c>
      <c r="E107" s="17">
        <v>12468.399626400997</v>
      </c>
    </row>
    <row r="108" spans="1:5" x14ac:dyDescent="0.45">
      <c r="A108" s="5">
        <v>43038</v>
      </c>
      <c r="B108" s="17">
        <v>247665.86934730722</v>
      </c>
      <c r="C108" s="17">
        <v>126947.56050638165</v>
      </c>
      <c r="D108" s="17">
        <v>56761.115782920002</v>
      </c>
      <c r="E108" s="17">
        <v>12489.976040261494</v>
      </c>
    </row>
    <row r="109" spans="1:5" x14ac:dyDescent="0.45">
      <c r="A109" s="5">
        <v>43069</v>
      </c>
      <c r="B109" s="17">
        <v>247908.51776281718</v>
      </c>
      <c r="C109" s="17">
        <v>128438.65513205594</v>
      </c>
      <c r="D109" s="17">
        <v>57010.460113930618</v>
      </c>
      <c r="E109" s="17">
        <v>12540.187674779909</v>
      </c>
    </row>
    <row r="110" spans="1:5" x14ac:dyDescent="0.45">
      <c r="A110" s="5">
        <v>43099</v>
      </c>
      <c r="B110" s="20">
        <v>247273.69867932316</v>
      </c>
      <c r="C110" s="20">
        <v>128315.03682418492</v>
      </c>
      <c r="D110" s="20">
        <v>57649.91454808088</v>
      </c>
      <c r="E110" s="20">
        <v>12514.175763516305</v>
      </c>
    </row>
    <row r="111" spans="1:5" x14ac:dyDescent="0.45">
      <c r="A111" s="19">
        <v>43130</v>
      </c>
      <c r="B111" s="21">
        <v>243421.48751153491</v>
      </c>
      <c r="C111" s="21">
        <v>127605.81069414543</v>
      </c>
      <c r="D111" s="21">
        <v>57465.239218701936</v>
      </c>
      <c r="E111" s="21">
        <v>12457.6131754332</v>
      </c>
    </row>
    <row r="112" spans="1:5" x14ac:dyDescent="0.45">
      <c r="A112" s="19">
        <v>43159</v>
      </c>
      <c r="B112" s="21">
        <v>243845.92727550401</v>
      </c>
      <c r="C112" s="21">
        <v>127332.23711056812</v>
      </c>
      <c r="D112" s="21">
        <v>57340.254388108333</v>
      </c>
      <c r="E112" s="21">
        <v>12438.544726125025</v>
      </c>
    </row>
    <row r="113" spans="1:5" x14ac:dyDescent="0.45">
      <c r="A113" s="19">
        <v>43189</v>
      </c>
      <c r="B113" s="22">
        <v>245011.01670898931</v>
      </c>
      <c r="C113" s="22">
        <v>127516.40964956833</v>
      </c>
      <c r="D113" s="22">
        <v>57971.68900964957</v>
      </c>
      <c r="E113" s="22">
        <v>12401.123260538341</v>
      </c>
    </row>
    <row r="114" spans="1:5" x14ac:dyDescent="0.45">
      <c r="A114" s="19">
        <v>43220</v>
      </c>
      <c r="B114" s="21">
        <v>244150.20016176318</v>
      </c>
      <c r="C114" s="21">
        <v>127994.11242543727</v>
      </c>
      <c r="D114" s="21">
        <v>58326.826225861892</v>
      </c>
      <c r="E114" s="21">
        <v>12399.454221008999</v>
      </c>
    </row>
    <row r="115" spans="1:5" x14ac:dyDescent="0.45">
      <c r="A115" s="19">
        <v>43250</v>
      </c>
      <c r="B115" s="21">
        <v>244548.88286607503</v>
      </c>
      <c r="C115" s="21">
        <v>128775.61102258974</v>
      </c>
      <c r="D115" s="21">
        <v>58856.072428398555</v>
      </c>
      <c r="E115" s="21">
        <v>12426.631353368297</v>
      </c>
    </row>
    <row r="116" spans="1:5" x14ac:dyDescent="0.45">
      <c r="A116" s="19">
        <v>43281</v>
      </c>
      <c r="B116" s="21">
        <v>244803.81714832343</v>
      </c>
      <c r="C116" s="21">
        <v>129319.36275299569</v>
      </c>
      <c r="D116" s="21">
        <v>59428.204098278118</v>
      </c>
      <c r="E116" s="21">
        <v>12427.567294330884</v>
      </c>
    </row>
    <row r="117" spans="1:5" x14ac:dyDescent="0.45">
      <c r="A117" s="19">
        <v>43311</v>
      </c>
      <c r="B117" s="21">
        <v>243834.26403508772</v>
      </c>
      <c r="C117" s="21">
        <v>130268.74497882636</v>
      </c>
      <c r="D117" s="21">
        <v>59627.880671506355</v>
      </c>
      <c r="E117" s="21">
        <v>12465.429572494455</v>
      </c>
    </row>
    <row r="118" spans="1:5" x14ac:dyDescent="0.45">
      <c r="A118" s="19">
        <v>43342</v>
      </c>
      <c r="B118" s="21">
        <v>242265.37165156085</v>
      </c>
      <c r="C118" s="21">
        <v>131397.05326283988</v>
      </c>
      <c r="D118" s="21">
        <v>60249.589919436061</v>
      </c>
      <c r="E118" s="21">
        <v>12503.45775427996</v>
      </c>
    </row>
    <row r="119" spans="1:5" x14ac:dyDescent="0.45">
      <c r="A119" s="19">
        <v>43373</v>
      </c>
      <c r="B119" s="21">
        <v>242253.53000904791</v>
      </c>
      <c r="C119" s="21">
        <v>132204.2155825877</v>
      </c>
      <c r="D119" s="21">
        <v>60806.694842666104</v>
      </c>
      <c r="E119" s="21">
        <v>12492.26920679602</v>
      </c>
    </row>
    <row r="120" spans="1:5" x14ac:dyDescent="0.45">
      <c r="A120" s="19">
        <v>43403</v>
      </c>
      <c r="B120" s="21">
        <v>244942.84958329151</v>
      </c>
      <c r="C120" s="21">
        <v>133548.71997188474</v>
      </c>
      <c r="D120" s="21">
        <v>61453.430163671052</v>
      </c>
      <c r="E120" s="21">
        <v>12545.420684807712</v>
      </c>
    </row>
    <row r="121" spans="1:5" x14ac:dyDescent="0.45">
      <c r="A121" s="19">
        <v>43434</v>
      </c>
      <c r="B121" s="21">
        <v>247313.54786359071</v>
      </c>
      <c r="C121" s="21">
        <v>135469.54038114345</v>
      </c>
      <c r="D121" s="21">
        <v>62107.417813440319</v>
      </c>
      <c r="E121" s="21">
        <v>12612.38843530592</v>
      </c>
    </row>
    <row r="122" spans="1:5" x14ac:dyDescent="0.45">
      <c r="A122" s="19">
        <v>43464</v>
      </c>
      <c r="B122" s="21">
        <v>247377.96879999992</v>
      </c>
      <c r="C122" s="21">
        <v>135821.60544000001</v>
      </c>
      <c r="D122" s="21">
        <v>62675.670909999993</v>
      </c>
      <c r="E122" s="21">
        <v>12557.18334</v>
      </c>
    </row>
    <row r="123" spans="1:5" x14ac:dyDescent="0.45">
      <c r="A123" s="19">
        <f>EOMONTH(A122,1)</f>
        <v>43496</v>
      </c>
      <c r="B123" s="21">
        <v>241880.71726640151</v>
      </c>
      <c r="C123" s="21">
        <v>135509.75759443341</v>
      </c>
      <c r="D123" s="21">
        <v>62673.251033797205</v>
      </c>
      <c r="E123" s="21">
        <v>12508.787852882708</v>
      </c>
    </row>
    <row r="124" spans="1:5" x14ac:dyDescent="0.45">
      <c r="A124" s="19">
        <f t="shared" ref="A124:A134" si="0">EOMONTH(A123,1)</f>
        <v>43524</v>
      </c>
      <c r="B124" s="21">
        <v>243661.35966594185</v>
      </c>
      <c r="C124" s="21">
        <v>135731.63302035979</v>
      </c>
      <c r="D124" s="21">
        <v>62818.51418264478</v>
      </c>
      <c r="E124" s="21">
        <v>12489.872484680765</v>
      </c>
    </row>
    <row r="125" spans="1:5" x14ac:dyDescent="0.45">
      <c r="A125" s="19">
        <f t="shared" si="0"/>
        <v>43555</v>
      </c>
      <c r="B125" s="22">
        <v>244896.51791970088</v>
      </c>
      <c r="C125" s="22">
        <v>136505.5982778981</v>
      </c>
      <c r="D125" s="22">
        <v>63042.819927179698</v>
      </c>
      <c r="E125" s="22">
        <v>12453.803719740208</v>
      </c>
    </row>
    <row r="126" spans="1:5" x14ac:dyDescent="0.45">
      <c r="A126" s="19">
        <f t="shared" si="0"/>
        <v>43585</v>
      </c>
      <c r="B126" s="21">
        <v>245536.19622013316</v>
      </c>
      <c r="C126" s="21">
        <v>137362.90867606734</v>
      </c>
      <c r="D126" s="21">
        <v>62888.282638072851</v>
      </c>
      <c r="E126" s="21">
        <v>12410.174755189972</v>
      </c>
    </row>
    <row r="127" spans="1:5" x14ac:dyDescent="0.45">
      <c r="A127" s="19">
        <f t="shared" si="0"/>
        <v>43616</v>
      </c>
      <c r="B127" s="21">
        <v>246768.55105427562</v>
      </c>
      <c r="C127" s="21">
        <v>138870.36166536511</v>
      </c>
      <c r="D127" s="21">
        <v>63027.145177664985</v>
      </c>
      <c r="E127" s="21">
        <v>12395.842171026941</v>
      </c>
    </row>
    <row r="128" spans="1:5" x14ac:dyDescent="0.45">
      <c r="A128" s="19">
        <f t="shared" si="0"/>
        <v>43646</v>
      </c>
      <c r="B128" s="21">
        <v>245851.7141953072</v>
      </c>
      <c r="C128" s="21">
        <v>139846.90541329957</v>
      </c>
      <c r="D128" s="21">
        <v>63407.62602472982</v>
      </c>
      <c r="E128" s="21">
        <v>12361.244922597607</v>
      </c>
    </row>
    <row r="129" spans="1:5" x14ac:dyDescent="0.45">
      <c r="A129" s="19">
        <f t="shared" si="0"/>
        <v>43677</v>
      </c>
      <c r="B129" s="21">
        <v>245184.10964639601</v>
      </c>
      <c r="C129" s="21">
        <v>141483.32566543622</v>
      </c>
      <c r="D129" s="21">
        <v>63927.335068972214</v>
      </c>
      <c r="E129" s="21">
        <v>12414.154206333786</v>
      </c>
    </row>
    <row r="130" spans="1:5" x14ac:dyDescent="0.45">
      <c r="A130" s="19">
        <f t="shared" si="0"/>
        <v>43708</v>
      </c>
      <c r="B130" s="21">
        <v>245912.26689313789</v>
      </c>
      <c r="C130" s="21">
        <v>143343.66276812583</v>
      </c>
      <c r="D130" s="21">
        <v>64388.731932446863</v>
      </c>
      <c r="E130" s="21">
        <v>12471.252771037563</v>
      </c>
    </row>
    <row r="131" spans="1:5" x14ac:dyDescent="0.45">
      <c r="A131" s="19">
        <f t="shared" si="0"/>
        <v>43738</v>
      </c>
      <c r="B131" s="21">
        <v>247242.90941313194</v>
      </c>
      <c r="C131" s="21">
        <v>145514.65900639162</v>
      </c>
      <c r="D131" s="21">
        <v>64962.893308154176</v>
      </c>
      <c r="E131" s="21">
        <v>12519.117809413136</v>
      </c>
    </row>
    <row r="132" spans="1:5" x14ac:dyDescent="0.45">
      <c r="A132" s="19">
        <f t="shared" si="0"/>
        <v>43769</v>
      </c>
      <c r="B132" s="21">
        <v>246398.94880595576</v>
      </c>
      <c r="C132" s="21">
        <v>147736.2316252538</v>
      </c>
      <c r="D132" s="21">
        <v>65321.006187759856</v>
      </c>
      <c r="E132" s="21">
        <v>12582.324818717971</v>
      </c>
    </row>
    <row r="133" spans="1:5" x14ac:dyDescent="0.45">
      <c r="A133" s="19">
        <f t="shared" si="0"/>
        <v>43799</v>
      </c>
      <c r="B133" s="21">
        <v>249571.15270426893</v>
      </c>
      <c r="C133" s="21">
        <v>150108.72233919252</v>
      </c>
      <c r="D133" s="21">
        <v>65823.108701950943</v>
      </c>
      <c r="E133" s="21">
        <v>12596.024840641296</v>
      </c>
    </row>
    <row r="134" spans="1:5" x14ac:dyDescent="0.45">
      <c r="A134" s="19">
        <f t="shared" si="0"/>
        <v>43830</v>
      </c>
      <c r="B134" s="21">
        <v>244902.11398843935</v>
      </c>
      <c r="C134" s="21">
        <v>151445.17500963391</v>
      </c>
      <c r="D134" s="21">
        <v>66370.134026974949</v>
      </c>
      <c r="E134" s="21">
        <v>12755.025317919075</v>
      </c>
    </row>
    <row r="135" spans="1:5" x14ac:dyDescent="0.45">
      <c r="B135" s="18" t="s">
        <v>1</v>
      </c>
      <c r="C135" s="18"/>
      <c r="D135" s="18"/>
      <c r="E135" s="18"/>
    </row>
  </sheetData>
  <hyperlinks>
    <hyperlink ref="A10" r:id="rId1" xr:uid="{987B8581-8528-455F-B860-A174D8AD4065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418B-E5C8-43B2-A9AF-EC359C0C7C83}">
  <sheetPr>
    <tabColor rgb="FF00B0F0"/>
  </sheetPr>
  <dimension ref="A4:O29"/>
  <sheetViews>
    <sheetView zoomScale="90" zoomScaleNormal="90" workbookViewId="0">
      <selection activeCell="A10" sqref="A10:A13"/>
    </sheetView>
  </sheetViews>
  <sheetFormatPr defaultColWidth="10.6640625" defaultRowHeight="14.25" x14ac:dyDescent="0.45"/>
  <cols>
    <col min="1" max="1" width="20.86328125" customWidth="1"/>
    <col min="2" max="2" width="15.53125" customWidth="1"/>
    <col min="3" max="3" width="13.6640625" bestFit="1" customWidth="1"/>
    <col min="4" max="5" width="13.6640625" customWidth="1"/>
    <col min="15" max="15" width="10.19921875" customWidth="1"/>
    <col min="16" max="16" width="8.06640625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73</v>
      </c>
      <c r="K6"/>
    </row>
    <row r="8" spans="1:11" s="11" customFormat="1" x14ac:dyDescent="0.45">
      <c r="A8" s="11" t="s">
        <v>74</v>
      </c>
    </row>
    <row r="9" spans="1:11" x14ac:dyDescent="0.45">
      <c r="A9" t="s">
        <v>32</v>
      </c>
    </row>
    <row r="10" spans="1:11" x14ac:dyDescent="0.45">
      <c r="A10" s="57" t="s">
        <v>69</v>
      </c>
    </row>
    <row r="11" spans="1:11" x14ac:dyDescent="0.45">
      <c r="A11" s="57" t="s">
        <v>70</v>
      </c>
    </row>
    <row r="12" spans="1:11" x14ac:dyDescent="0.45">
      <c r="A12" s="57" t="s">
        <v>71</v>
      </c>
    </row>
    <row r="13" spans="1:11" x14ac:dyDescent="0.45">
      <c r="A13" s="57" t="s">
        <v>72</v>
      </c>
    </row>
    <row r="14" spans="1:11" x14ac:dyDescent="0.45">
      <c r="A14" t="s">
        <v>53</v>
      </c>
    </row>
    <row r="16" spans="1:11" ht="57" x14ac:dyDescent="0.45">
      <c r="A16" s="28" t="s">
        <v>54</v>
      </c>
      <c r="B16" s="30" t="s">
        <v>35</v>
      </c>
      <c r="C16" s="30" t="s">
        <v>38</v>
      </c>
      <c r="D16" s="30" t="s">
        <v>25</v>
      </c>
      <c r="E16" s="30" t="s">
        <v>66</v>
      </c>
      <c r="F16" s="30" t="s">
        <v>24</v>
      </c>
      <c r="G16" s="30" t="s">
        <v>67</v>
      </c>
    </row>
    <row r="17" spans="1:15" x14ac:dyDescent="0.45">
      <c r="A17" s="2" t="s">
        <v>28</v>
      </c>
      <c r="B17" s="27">
        <v>215396.38784839999</v>
      </c>
      <c r="C17" s="27">
        <v>154.65767797663582</v>
      </c>
      <c r="D17" s="27">
        <v>2274.7423752316217</v>
      </c>
      <c r="E17" s="27">
        <v>34.172971256923596</v>
      </c>
      <c r="F17" s="27">
        <v>78.327442369130438</v>
      </c>
      <c r="G17" s="37">
        <v>2.0629238569589963</v>
      </c>
    </row>
    <row r="18" spans="1:15" x14ac:dyDescent="0.45">
      <c r="A18" s="35" t="s">
        <v>14</v>
      </c>
      <c r="B18" s="27">
        <v>673.192768</v>
      </c>
      <c r="C18" s="27">
        <v>3.2138010770292564</v>
      </c>
      <c r="D18" s="27"/>
      <c r="E18" s="27"/>
      <c r="F18" s="27">
        <v>78.327442369130438</v>
      </c>
      <c r="G18" s="2"/>
    </row>
    <row r="19" spans="1:15" x14ac:dyDescent="0.45">
      <c r="A19" s="35" t="s">
        <v>17</v>
      </c>
      <c r="B19" s="27">
        <v>289.25545599999998</v>
      </c>
      <c r="C19" s="27">
        <v>15.444123281556674</v>
      </c>
      <c r="D19" s="27"/>
      <c r="E19" s="27"/>
      <c r="F19" s="27">
        <v>78.327442369130438</v>
      </c>
      <c r="G19" s="2"/>
    </row>
    <row r="20" spans="1:15" x14ac:dyDescent="0.45">
      <c r="A20" s="35" t="s">
        <v>13</v>
      </c>
      <c r="B20" s="27">
        <v>233.39065600000001</v>
      </c>
      <c r="C20" s="27">
        <v>1.8495062888425737</v>
      </c>
      <c r="D20" s="27"/>
      <c r="E20" s="27"/>
      <c r="F20" s="27">
        <v>78.327442369130438</v>
      </c>
      <c r="G20" s="2"/>
    </row>
    <row r="21" spans="1:15" x14ac:dyDescent="0.45">
      <c r="A21" s="35" t="s">
        <v>15</v>
      </c>
      <c r="B21" s="27">
        <v>192.46719999999999</v>
      </c>
      <c r="C21" s="27">
        <v>3.8765820283054828</v>
      </c>
      <c r="D21" s="27"/>
      <c r="E21" s="27"/>
      <c r="F21" s="27">
        <v>78.327442369130438</v>
      </c>
      <c r="G21" s="2"/>
      <c r="O21" s="11"/>
    </row>
    <row r="22" spans="1:15" x14ac:dyDescent="0.45">
      <c r="A22" s="35" t="s">
        <v>22</v>
      </c>
      <c r="B22" s="27">
        <v>158.46144000000001</v>
      </c>
      <c r="C22" s="27">
        <v>4.9535831655478324</v>
      </c>
      <c r="D22" s="27"/>
      <c r="E22" s="27"/>
      <c r="F22" s="27">
        <v>78.327442369130438</v>
      </c>
      <c r="G22" s="2"/>
    </row>
    <row r="23" spans="1:15" x14ac:dyDescent="0.45">
      <c r="A23" s="35" t="s">
        <v>16</v>
      </c>
      <c r="B23" s="27">
        <v>129.200504</v>
      </c>
      <c r="C23" s="27">
        <v>2.9037408711754993</v>
      </c>
      <c r="D23" s="27"/>
      <c r="E23" s="27"/>
      <c r="F23" s="27">
        <v>78.327442369130438</v>
      </c>
      <c r="G23" s="2"/>
    </row>
    <row r="24" spans="1:15" x14ac:dyDescent="0.45">
      <c r="A24" s="35" t="s">
        <v>20</v>
      </c>
      <c r="B24" s="27">
        <v>30.990743999999999</v>
      </c>
      <c r="C24" s="27">
        <v>0.44636904566774316</v>
      </c>
      <c r="D24" s="27"/>
      <c r="E24" s="27"/>
      <c r="F24" s="27">
        <v>78.327442369130438</v>
      </c>
      <c r="G24" s="2"/>
    </row>
    <row r="25" spans="1:15" x14ac:dyDescent="0.45">
      <c r="A25" s="35" t="s">
        <v>30</v>
      </c>
      <c r="B25" s="27">
        <v>27.481045999999999</v>
      </c>
      <c r="C25" s="27">
        <v>0.47561830709103636</v>
      </c>
      <c r="D25" s="27"/>
      <c r="E25" s="27"/>
      <c r="F25" s="27">
        <v>78.327442369130438</v>
      </c>
      <c r="G25" s="2"/>
    </row>
    <row r="26" spans="1:15" x14ac:dyDescent="0.45">
      <c r="A26" s="35" t="s">
        <v>21</v>
      </c>
      <c r="B26" s="27">
        <v>18.022244000000001</v>
      </c>
      <c r="C26" s="27">
        <v>3.6048518224337482</v>
      </c>
      <c r="D26" s="27"/>
      <c r="E26" s="27"/>
      <c r="F26" s="27">
        <v>78.327442369130438</v>
      </c>
      <c r="G26" s="2"/>
    </row>
    <row r="27" spans="1:15" x14ac:dyDescent="0.45">
      <c r="A27" s="35" t="s">
        <v>19</v>
      </c>
      <c r="B27" s="27">
        <v>5.6643325000000004</v>
      </c>
      <c r="C27" s="27">
        <v>1.6421691769834972</v>
      </c>
      <c r="D27" s="27"/>
      <c r="E27" s="27"/>
      <c r="F27" s="27">
        <v>78.327442369130438</v>
      </c>
      <c r="G27" s="2"/>
    </row>
    <row r="29" spans="1:15" x14ac:dyDescent="0.45">
      <c r="N29" s="38"/>
    </row>
  </sheetData>
  <autoFilter ref="A16:F27" xr:uid="{476C9767-3953-4B4C-9731-5AC7A2CF4B34}">
    <sortState xmlns:xlrd2="http://schemas.microsoft.com/office/spreadsheetml/2017/richdata2" ref="A17:F27">
      <sortCondition descending="1" ref="B16:B27"/>
    </sortState>
  </autoFilter>
  <hyperlinks>
    <hyperlink ref="A10" r:id="rId1" location=".XbNGMZpKjIU" display="https://www.jbs.cam.ac.uk/faculty-research/centres/alternative-finance/publications/reaching-new-heights/ - .XbNGMZpKjIU" xr:uid="{C1D128D1-C25E-4D49-9578-8D8F8D37A245}"/>
    <hyperlink ref="A11" r:id="rId2" location=".XbNGPppKjIU" display="https://www.jbs.cam.ac.uk/faculty-research/centres/alternative-finance/publications/3rd-asia-pacific-region-alternative-finance-industry-report/ - .XbNGPppKjIU" xr:uid="{CBACCEE5-6E17-4E3B-BF80-FB30EBFE8A84}"/>
    <hyperlink ref="A12" r:id="rId3" location=".XbNGRZpKjIU" display="https://www.jbs.cam.ac.uk/faculty-research/centres/alternative-finance/publications/middle-east-and-africa/ - .XbNGRZpKjIU" xr:uid="{C570713B-56A8-45C2-954C-FFF3F25E3462}"/>
    <hyperlink ref="A13" r:id="rId4" location=".XbNGWZpKjIU" display="https://www.jbs.cam.ac.uk/faculty-research/centres/alternative-finance/publications/shifting-paradigms/ - .XbNGWZpKjIU" xr:uid="{F7D8AD88-ABB8-4E0D-B7DD-6BE37FBE3DAC}"/>
  </hyperlinks>
  <pageMargins left="0.7" right="0.7" top="0.75" bottom="0.75" header="0.3" footer="0.3"/>
  <pageSetup orientation="portrait" verticalDpi="300" r:id="rId5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9274-0C47-47DB-BB9F-B97DD5B3B940}">
  <sheetPr>
    <tabColor rgb="FF00B0F0"/>
  </sheetPr>
  <dimension ref="A4:K16"/>
  <sheetViews>
    <sheetView workbookViewId="0">
      <selection activeCell="A10" sqref="A10"/>
    </sheetView>
  </sheetViews>
  <sheetFormatPr defaultColWidth="10.6640625" defaultRowHeight="14.25" x14ac:dyDescent="0.45"/>
  <cols>
    <col min="1" max="1" width="25.1328125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76</v>
      </c>
      <c r="K6"/>
    </row>
    <row r="8" spans="1:11" ht="24" customHeight="1" x14ac:dyDescent="0.45">
      <c r="A8" s="56" t="s">
        <v>75</v>
      </c>
      <c r="B8" s="56"/>
      <c r="C8" s="56"/>
      <c r="D8" s="56"/>
      <c r="E8" s="56"/>
      <c r="F8" s="56"/>
      <c r="G8" s="56"/>
      <c r="H8" s="56"/>
      <c r="I8" s="56"/>
    </row>
    <row r="9" spans="1:11" x14ac:dyDescent="0.45">
      <c r="A9" s="6" t="s">
        <v>37</v>
      </c>
    </row>
    <row r="10" spans="1:11" x14ac:dyDescent="0.45">
      <c r="A10" t="s">
        <v>99</v>
      </c>
    </row>
    <row r="12" spans="1:11" x14ac:dyDescent="0.45">
      <c r="A12" s="42" t="s">
        <v>1</v>
      </c>
      <c r="B12" s="9">
        <v>2009</v>
      </c>
      <c r="C12" s="9">
        <v>2010</v>
      </c>
      <c r="D12" s="9">
        <v>2011</v>
      </c>
      <c r="E12" s="9">
        <v>2012</v>
      </c>
      <c r="F12" s="9">
        <v>2013</v>
      </c>
      <c r="G12" s="9">
        <v>2014</v>
      </c>
      <c r="H12" s="9">
        <v>2015</v>
      </c>
      <c r="I12" s="9">
        <v>2016</v>
      </c>
      <c r="J12" s="9">
        <v>2017</v>
      </c>
      <c r="K12" s="9">
        <f>+J12+1</f>
        <v>2018</v>
      </c>
    </row>
    <row r="13" spans="1:11" x14ac:dyDescent="0.45">
      <c r="A13" s="9" t="s">
        <v>45</v>
      </c>
      <c r="B13" s="31">
        <v>26.58</v>
      </c>
      <c r="C13" s="31">
        <v>29.12</v>
      </c>
      <c r="D13" s="31">
        <v>39.97</v>
      </c>
      <c r="E13" s="31">
        <v>46.76</v>
      </c>
      <c r="F13" s="31">
        <v>51.6</v>
      </c>
      <c r="G13" s="31">
        <v>55.23</v>
      </c>
      <c r="H13" s="31">
        <v>58.17</v>
      </c>
      <c r="I13" s="31">
        <v>62.088935816789103</v>
      </c>
      <c r="J13" s="31">
        <v>64.882090889807998</v>
      </c>
      <c r="K13" s="31">
        <v>68.503032843123009</v>
      </c>
    </row>
    <row r="14" spans="1:11" x14ac:dyDescent="0.45">
      <c r="A14" s="8" t="s">
        <v>46</v>
      </c>
      <c r="B14" s="44">
        <v>69.36</v>
      </c>
      <c r="C14" s="44">
        <v>84.72</v>
      </c>
      <c r="D14" s="44">
        <v>94.81</v>
      </c>
      <c r="E14" s="44">
        <v>106.02000000000001</v>
      </c>
      <c r="F14" s="44">
        <v>119.77000000000001</v>
      </c>
      <c r="G14" s="44">
        <v>141.92000000000002</v>
      </c>
      <c r="H14" s="44">
        <v>168.14</v>
      </c>
      <c r="I14" s="44">
        <v>181.1149057892969</v>
      </c>
      <c r="J14" s="44">
        <v>186.90431715263901</v>
      </c>
      <c r="K14" s="44">
        <v>185.11953603438999</v>
      </c>
    </row>
    <row r="15" spans="1:11" x14ac:dyDescent="0.45">
      <c r="A15" s="7" t="s">
        <v>47</v>
      </c>
      <c r="B15" s="31">
        <v>10.34</v>
      </c>
      <c r="C15" s="31">
        <v>11.43</v>
      </c>
      <c r="D15" s="31">
        <v>5.0600000036653991</v>
      </c>
      <c r="E15" s="31">
        <v>5.4299999974562994</v>
      </c>
      <c r="F15" s="31">
        <v>5.2600000061002001</v>
      </c>
      <c r="G15" s="31">
        <v>5.2099999972879001</v>
      </c>
      <c r="H15" s="31">
        <v>5.9099999982425988</v>
      </c>
      <c r="I15" s="31">
        <v>5.8617904128689009</v>
      </c>
      <c r="J15" s="31">
        <v>6.2099999999999991</v>
      </c>
      <c r="K15" s="31">
        <v>4.5963368360022017</v>
      </c>
    </row>
    <row r="16" spans="1:11" x14ac:dyDescent="0.45">
      <c r="A16" s="7"/>
    </row>
  </sheetData>
  <mergeCells count="1">
    <mergeCell ref="A8:I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CB41-A423-4A71-B161-FB530D93CC21}">
  <sheetPr>
    <tabColor rgb="FF00B0F0"/>
  </sheetPr>
  <dimension ref="A4:K40"/>
  <sheetViews>
    <sheetView topLeftCell="A7" workbookViewId="0">
      <selection activeCell="A10" sqref="A10"/>
    </sheetView>
  </sheetViews>
  <sheetFormatPr defaultColWidth="10.6640625" defaultRowHeight="14.25" x14ac:dyDescent="0.45"/>
  <cols>
    <col min="7" max="7" width="20.6640625" bestFit="1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77</v>
      </c>
      <c r="K6"/>
    </row>
    <row r="8" spans="1:11" ht="24" customHeight="1" x14ac:dyDescent="0.45">
      <c r="A8" s="56" t="s">
        <v>78</v>
      </c>
      <c r="B8" s="56"/>
      <c r="C8" s="56"/>
      <c r="D8" s="56"/>
      <c r="E8" s="56"/>
      <c r="F8" s="56"/>
      <c r="G8" s="56"/>
      <c r="H8" s="56"/>
      <c r="I8" s="56"/>
    </row>
    <row r="9" spans="1:11" x14ac:dyDescent="0.45">
      <c r="A9" s="13" t="s">
        <v>36</v>
      </c>
    </row>
    <row r="10" spans="1:11" x14ac:dyDescent="0.45">
      <c r="A10" s="50" t="s">
        <v>79</v>
      </c>
      <c r="B10" s="13" t="s">
        <v>1</v>
      </c>
    </row>
    <row r="11" spans="1:11" x14ac:dyDescent="0.45">
      <c r="A11" s="26" t="s">
        <v>80</v>
      </c>
    </row>
    <row r="12" spans="1:11" x14ac:dyDescent="0.45">
      <c r="A12" t="s">
        <v>53</v>
      </c>
    </row>
    <row r="15" spans="1:11" ht="28.5" x14ac:dyDescent="0.45">
      <c r="A15" s="32" t="s">
        <v>54</v>
      </c>
      <c r="B15" s="30">
        <v>2010</v>
      </c>
      <c r="C15" s="30">
        <v>2019</v>
      </c>
      <c r="D15" s="28" t="s">
        <v>40</v>
      </c>
      <c r="E15" s="28" t="s">
        <v>41</v>
      </c>
      <c r="F15" s="49"/>
    </row>
    <row r="16" spans="1:11" x14ac:dyDescent="0.45">
      <c r="A16" s="2" t="s">
        <v>28</v>
      </c>
      <c r="B16" s="55">
        <v>204.68978670145489</v>
      </c>
      <c r="C16" s="55">
        <v>385.8693908953515</v>
      </c>
      <c r="D16" s="55">
        <v>66.60439393939393</v>
      </c>
      <c r="E16" s="55">
        <v>16.414874999999999</v>
      </c>
    </row>
    <row r="17" spans="1:6" x14ac:dyDescent="0.45">
      <c r="A17" s="2" t="s">
        <v>14</v>
      </c>
      <c r="B17" s="55">
        <v>64.963015449410307</v>
      </c>
      <c r="C17" s="55">
        <v>44.669557471828689</v>
      </c>
      <c r="D17" s="55">
        <v>66.60439393939393</v>
      </c>
      <c r="E17" s="55">
        <v>16.414874999999999</v>
      </c>
    </row>
    <row r="18" spans="1:6" x14ac:dyDescent="0.45">
      <c r="A18" s="2" t="s">
        <v>17</v>
      </c>
      <c r="B18" s="55">
        <v>21.749697037924893</v>
      </c>
      <c r="C18" s="55">
        <v>32.131556401135576</v>
      </c>
      <c r="D18" s="55">
        <v>66.60439393939393</v>
      </c>
      <c r="E18" s="55">
        <v>16.414874999999999</v>
      </c>
    </row>
    <row r="19" spans="1:6" x14ac:dyDescent="0.45">
      <c r="A19" s="2" t="s">
        <v>13</v>
      </c>
      <c r="B19" s="55">
        <v>19.254481520968952</v>
      </c>
      <c r="C19" s="55">
        <v>24.098667300851684</v>
      </c>
      <c r="D19" s="55">
        <v>66.60439393939393</v>
      </c>
      <c r="E19" s="55">
        <v>16.414874999999999</v>
      </c>
    </row>
    <row r="20" spans="1:6" x14ac:dyDescent="0.45">
      <c r="A20" s="2" t="s">
        <v>30</v>
      </c>
      <c r="B20" s="55">
        <v>20.025296505506297</v>
      </c>
      <c r="C20" s="55">
        <v>19.960773117884017</v>
      </c>
      <c r="D20" s="55">
        <v>66.60439393939393</v>
      </c>
      <c r="E20" s="55">
        <v>16.414874999999999</v>
      </c>
    </row>
    <row r="21" spans="1:6" x14ac:dyDescent="0.45">
      <c r="A21" s="2" t="s">
        <v>22</v>
      </c>
      <c r="B21" s="55">
        <v>3.5918388970193833</v>
      </c>
      <c r="C21" s="55">
        <v>13.297300349934233</v>
      </c>
      <c r="D21" s="55">
        <v>66.60439393939393</v>
      </c>
      <c r="E21" s="55">
        <v>16.414874999999999</v>
      </c>
    </row>
    <row r="22" spans="1:6" x14ac:dyDescent="0.45">
      <c r="A22" s="2" t="s">
        <v>15</v>
      </c>
      <c r="B22" s="55">
        <v>3.6871974518075086</v>
      </c>
      <c r="C22" s="55">
        <v>7.3319238966519791</v>
      </c>
      <c r="D22" s="55">
        <v>66.60439393939393</v>
      </c>
      <c r="E22" s="55">
        <v>16.414874999999999</v>
      </c>
      <c r="F22" s="24"/>
    </row>
    <row r="23" spans="1:6" x14ac:dyDescent="0.45">
      <c r="A23" s="2" t="s">
        <v>20</v>
      </c>
      <c r="B23" s="55">
        <v>2.7746690594600323</v>
      </c>
      <c r="C23" s="55">
        <v>5.6201534812343397</v>
      </c>
      <c r="D23" s="55">
        <v>66.60439393939393</v>
      </c>
      <c r="E23" s="55">
        <v>16.414874999999999</v>
      </c>
    </row>
    <row r="24" spans="1:6" x14ac:dyDescent="0.45">
      <c r="A24" s="2" t="s">
        <v>16</v>
      </c>
      <c r="B24" s="55">
        <v>0.4635485302200531</v>
      </c>
      <c r="C24" s="55">
        <v>3.9523726966039692</v>
      </c>
      <c r="D24" s="55">
        <v>66.60439393939393</v>
      </c>
      <c r="E24" s="55">
        <v>16.414874999999999</v>
      </c>
    </row>
    <row r="32" spans="1:6" x14ac:dyDescent="0.45">
      <c r="B32" s="44"/>
      <c r="C32" s="44"/>
      <c r="D32" s="44"/>
      <c r="E32" s="44"/>
    </row>
    <row r="33" spans="2:5" x14ac:dyDescent="0.45">
      <c r="B33" s="44"/>
      <c r="C33" s="44"/>
      <c r="D33" s="44"/>
      <c r="E33" s="44"/>
    </row>
    <row r="34" spans="2:5" x14ac:dyDescent="0.45">
      <c r="B34" s="44"/>
      <c r="C34" s="44"/>
      <c r="D34" s="44"/>
      <c r="E34" s="44"/>
    </row>
    <row r="35" spans="2:5" x14ac:dyDescent="0.45">
      <c r="B35" s="44"/>
      <c r="C35" s="44"/>
      <c r="D35" s="44"/>
      <c r="E35" s="44"/>
    </row>
    <row r="36" spans="2:5" x14ac:dyDescent="0.45">
      <c r="B36" s="44"/>
      <c r="C36" s="44"/>
      <c r="D36" s="44"/>
      <c r="E36" s="44"/>
    </row>
    <row r="37" spans="2:5" x14ac:dyDescent="0.45">
      <c r="B37" s="44"/>
      <c r="C37" s="44"/>
      <c r="D37" s="44"/>
      <c r="E37" s="44"/>
    </row>
    <row r="38" spans="2:5" x14ac:dyDescent="0.45">
      <c r="B38" s="44"/>
      <c r="C38" s="44"/>
      <c r="D38" s="44"/>
      <c r="E38" s="44"/>
    </row>
    <row r="39" spans="2:5" x14ac:dyDescent="0.45">
      <c r="B39" s="44"/>
      <c r="C39" s="44"/>
      <c r="D39" s="44"/>
      <c r="E39" s="44"/>
    </row>
    <row r="40" spans="2:5" x14ac:dyDescent="0.45">
      <c r="B40" s="44"/>
      <c r="C40" s="44"/>
      <c r="D40" s="44"/>
      <c r="E40" s="44"/>
    </row>
  </sheetData>
  <mergeCells count="1">
    <mergeCell ref="A8:I8"/>
  </mergeCells>
  <hyperlinks>
    <hyperlink ref="A10" r:id="rId1" xr:uid="{6E80459F-C8F6-469E-A2B8-7440BD9320AD}"/>
    <hyperlink ref="A11" r:id="rId2" xr:uid="{1060DB40-9D79-4E01-B10F-D9940C53DB3D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B317-EA92-4098-B7EE-859CA4B64A4A}">
  <sheetPr>
    <tabColor rgb="FF00B0F0"/>
  </sheetPr>
  <dimension ref="A4:K28"/>
  <sheetViews>
    <sheetView zoomScaleNormal="100" workbookViewId="0">
      <selection activeCell="B14" sqref="B14:E20"/>
    </sheetView>
  </sheetViews>
  <sheetFormatPr defaultColWidth="10.6640625" defaultRowHeight="14.25" x14ac:dyDescent="0.45"/>
  <cols>
    <col min="1" max="1" width="22.1328125" customWidth="1"/>
    <col min="2" max="4" width="15.86328125" customWidth="1"/>
    <col min="15" max="15" width="4.53125" customWidth="1"/>
    <col min="16" max="16" width="22.1328125" customWidth="1"/>
    <col min="17" max="17" width="9.53125" customWidth="1"/>
    <col min="18" max="18" width="9.73046875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81</v>
      </c>
      <c r="K6"/>
    </row>
    <row r="8" spans="1:11" x14ac:dyDescent="0.45">
      <c r="A8" s="11" t="s">
        <v>84</v>
      </c>
    </row>
    <row r="9" spans="1:11" x14ac:dyDescent="0.45">
      <c r="A9" s="13" t="s">
        <v>86</v>
      </c>
    </row>
    <row r="10" spans="1:11" x14ac:dyDescent="0.45">
      <c r="A10" s="36" t="s">
        <v>85</v>
      </c>
    </row>
    <row r="11" spans="1:11" x14ac:dyDescent="0.45">
      <c r="A11" s="36" t="s">
        <v>87</v>
      </c>
    </row>
    <row r="12" spans="1:11" x14ac:dyDescent="0.45">
      <c r="A12" s="11"/>
    </row>
    <row r="13" spans="1:11" ht="34.25" customHeight="1" x14ac:dyDescent="0.45">
      <c r="A13" s="30" t="s">
        <v>83</v>
      </c>
      <c r="B13" s="30" t="s">
        <v>11</v>
      </c>
      <c r="C13" s="30" t="s">
        <v>39</v>
      </c>
      <c r="D13" s="54" t="s">
        <v>44</v>
      </c>
      <c r="E13" s="30" t="s">
        <v>82</v>
      </c>
    </row>
    <row r="14" spans="1:11" ht="18.850000000000001" customHeight="1" x14ac:dyDescent="0.45">
      <c r="A14" s="14" t="s">
        <v>43</v>
      </c>
      <c r="B14" s="15">
        <v>18</v>
      </c>
      <c r="C14" s="51">
        <v>5536.2</v>
      </c>
      <c r="D14" s="51">
        <v>1969.3000000000002</v>
      </c>
      <c r="E14" s="52">
        <v>0.26238092065818402</v>
      </c>
      <c r="K14" s="24"/>
    </row>
    <row r="15" spans="1:11" ht="18.850000000000001" customHeight="1" x14ac:dyDescent="0.45">
      <c r="A15" s="14" t="s">
        <v>7</v>
      </c>
      <c r="B15" s="15">
        <v>47</v>
      </c>
      <c r="C15" s="51">
        <v>2751.7</v>
      </c>
      <c r="D15" s="51">
        <v>2051.8000000000002</v>
      </c>
      <c r="E15" s="52">
        <v>0.42714687207244723</v>
      </c>
      <c r="K15" s="24"/>
    </row>
    <row r="16" spans="1:11" ht="18.850000000000001" customHeight="1" x14ac:dyDescent="0.45">
      <c r="A16" s="14" t="s">
        <v>6</v>
      </c>
      <c r="B16" s="15">
        <v>38</v>
      </c>
      <c r="C16" s="51">
        <v>3282.3</v>
      </c>
      <c r="D16" s="51">
        <v>756.09999999999991</v>
      </c>
      <c r="E16" s="52">
        <v>0.18722761489698889</v>
      </c>
      <c r="K16" s="24"/>
    </row>
    <row r="17" spans="1:11" ht="18.850000000000001" customHeight="1" x14ac:dyDescent="0.45">
      <c r="A17" s="14" t="s">
        <v>9</v>
      </c>
      <c r="B17" s="15">
        <v>5</v>
      </c>
      <c r="C17" s="51">
        <v>350.2</v>
      </c>
      <c r="D17" s="51">
        <v>78.400000000000034</v>
      </c>
      <c r="E17" s="52">
        <v>0.18292113859076067</v>
      </c>
      <c r="K17" s="24"/>
    </row>
    <row r="18" spans="1:11" ht="18.850000000000001" customHeight="1" x14ac:dyDescent="0.45">
      <c r="A18" s="14" t="s">
        <v>8</v>
      </c>
      <c r="B18" s="15">
        <v>19</v>
      </c>
      <c r="C18" s="51">
        <v>145.4</v>
      </c>
      <c r="D18" s="51">
        <v>58.299999999999983</v>
      </c>
      <c r="E18" s="52">
        <v>0.28620520373097685</v>
      </c>
      <c r="K18" s="24"/>
    </row>
    <row r="19" spans="1:11" ht="18.850000000000001" customHeight="1" x14ac:dyDescent="0.45">
      <c r="A19" s="14" t="s">
        <v>10</v>
      </c>
      <c r="B19" s="15">
        <v>38</v>
      </c>
      <c r="C19" s="51">
        <v>127.1</v>
      </c>
      <c r="D19" s="51">
        <v>57.300000000000011</v>
      </c>
      <c r="E19" s="52">
        <v>0.31073752711496749</v>
      </c>
      <c r="K19" s="24"/>
    </row>
    <row r="20" spans="1:11" ht="18.850000000000001" customHeight="1" x14ac:dyDescent="0.45">
      <c r="A20" s="14" t="s">
        <v>12</v>
      </c>
      <c r="B20" s="16">
        <v>165</v>
      </c>
      <c r="C20" s="43">
        <v>12192.900000000001</v>
      </c>
      <c r="D20" s="53">
        <v>4971.2000000000007</v>
      </c>
      <c r="E20" s="52">
        <v>0.28962776958885117</v>
      </c>
    </row>
    <row r="21" spans="1:11" x14ac:dyDescent="0.45">
      <c r="A21" s="34"/>
      <c r="B21" s="33"/>
    </row>
    <row r="22" spans="1:11" x14ac:dyDescent="0.45">
      <c r="B22" s="12"/>
    </row>
    <row r="23" spans="1:11" x14ac:dyDescent="0.45">
      <c r="B23" s="12"/>
    </row>
    <row r="24" spans="1:11" x14ac:dyDescent="0.45">
      <c r="B24" s="12"/>
    </row>
    <row r="25" spans="1:11" x14ac:dyDescent="0.45">
      <c r="B25" s="12"/>
    </row>
    <row r="26" spans="1:11" x14ac:dyDescent="0.45">
      <c r="B26" s="12"/>
    </row>
    <row r="27" spans="1:11" x14ac:dyDescent="0.45">
      <c r="B27" s="12"/>
    </row>
    <row r="28" spans="1:11" x14ac:dyDescent="0.45">
      <c r="B28" s="12"/>
    </row>
  </sheetData>
  <autoFilter ref="A13:F13" xr:uid="{B136FD07-CF50-4307-8B5E-AE11BEAD5658}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998A-8973-4501-9B26-FF533A938895}">
  <sheetPr>
    <tabColor rgb="FF00B0F0"/>
  </sheetPr>
  <dimension ref="A4:Q23"/>
  <sheetViews>
    <sheetView zoomScale="80" zoomScaleNormal="80" workbookViewId="0">
      <selection sqref="A1:XFD1048576"/>
    </sheetView>
  </sheetViews>
  <sheetFormatPr defaultColWidth="9.1328125" defaultRowHeight="14.25" x14ac:dyDescent="0.45"/>
  <cols>
    <col min="2" max="2" width="13.1328125" bestFit="1" customWidth="1"/>
  </cols>
  <sheetData>
    <row r="4" spans="1:17" x14ac:dyDescent="0.45">
      <c r="A4" t="s">
        <v>57</v>
      </c>
    </row>
    <row r="5" spans="1:17" s="11" customFormat="1" x14ac:dyDescent="0.45">
      <c r="A5" s="11" t="s">
        <v>49</v>
      </c>
    </row>
    <row r="6" spans="1:17" s="11" customFormat="1" x14ac:dyDescent="0.45">
      <c r="A6" s="11" t="s">
        <v>88</v>
      </c>
      <c r="K6"/>
    </row>
    <row r="8" spans="1:17" x14ac:dyDescent="0.45">
      <c r="A8" s="11" t="s">
        <v>89</v>
      </c>
    </row>
    <row r="9" spans="1:17" x14ac:dyDescent="0.45">
      <c r="A9" s="13" t="s">
        <v>42</v>
      </c>
    </row>
    <row r="10" spans="1:17" x14ac:dyDescent="0.45">
      <c r="A10" s="26" t="s">
        <v>91</v>
      </c>
    </row>
    <row r="11" spans="1:17" x14ac:dyDescent="0.45">
      <c r="A11" s="26" t="s">
        <v>92</v>
      </c>
    </row>
    <row r="12" spans="1:17" x14ac:dyDescent="0.45">
      <c r="A12" s="36" t="s">
        <v>90</v>
      </c>
    </row>
    <row r="14" spans="1:17" x14ac:dyDescent="0.45">
      <c r="B14" s="2"/>
      <c r="C14" s="32">
        <v>2005</v>
      </c>
      <c r="D14" s="32">
        <v>2006</v>
      </c>
      <c r="E14" s="32">
        <v>2007</v>
      </c>
      <c r="F14" s="32">
        <v>2008</v>
      </c>
      <c r="G14" s="32">
        <v>2009</v>
      </c>
      <c r="H14" s="32">
        <v>2010</v>
      </c>
      <c r="I14" s="32">
        <v>2011</v>
      </c>
      <c r="J14" s="32">
        <v>2012</v>
      </c>
      <c r="K14" s="32">
        <v>2013</v>
      </c>
      <c r="L14" s="32">
        <v>2014</v>
      </c>
      <c r="M14" s="32">
        <v>2015</v>
      </c>
      <c r="N14" s="32">
        <v>2016</v>
      </c>
      <c r="O14" s="32">
        <v>2017</v>
      </c>
      <c r="P14" s="32">
        <v>2018</v>
      </c>
      <c r="Q14" s="32">
        <f>+P14+1</f>
        <v>2019</v>
      </c>
    </row>
    <row r="15" spans="1:17" x14ac:dyDescent="0.45">
      <c r="A15" t="s">
        <v>34</v>
      </c>
      <c r="B15" s="2" t="s">
        <v>23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>
        <v>1.0732891625943959</v>
      </c>
    </row>
    <row r="16" spans="1:17" x14ac:dyDescent="0.45">
      <c r="A16" s="2" t="s">
        <v>29</v>
      </c>
      <c r="B16" s="2" t="s">
        <v>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>
        <v>1.0470492871438619</v>
      </c>
    </row>
    <row r="17" spans="1:17" x14ac:dyDescent="0.45">
      <c r="A17" s="2" t="s">
        <v>17</v>
      </c>
      <c r="B17" s="2" t="s">
        <v>17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>
        <v>0.72185101441694344</v>
      </c>
    </row>
    <row r="18" spans="1:17" x14ac:dyDescent="0.45">
      <c r="A18" s="2" t="s">
        <v>27</v>
      </c>
      <c r="B18" s="2" t="s">
        <v>14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>
        <v>0.64539013483853258</v>
      </c>
    </row>
    <row r="19" spans="1:17" x14ac:dyDescent="0.45">
      <c r="A19" s="2" t="s">
        <v>18</v>
      </c>
      <c r="B19" s="2" t="s">
        <v>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>
        <v>0.43626101102686721</v>
      </c>
    </row>
    <row r="20" spans="1:17" x14ac:dyDescent="0.45">
      <c r="A20" s="2" t="s">
        <v>33</v>
      </c>
      <c r="B20" s="2" t="s">
        <v>48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>
        <v>0.46643842494684135</v>
      </c>
    </row>
    <row r="21" spans="1:17" x14ac:dyDescent="0.45">
      <c r="A21" s="2" t="s">
        <v>26</v>
      </c>
      <c r="B21" s="2" t="s">
        <v>13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>
        <v>0.32871587561952043</v>
      </c>
    </row>
    <row r="22" spans="1:17" x14ac:dyDescent="0.45">
      <c r="A22" s="40" t="s">
        <v>15</v>
      </c>
      <c r="B22" s="40" t="s">
        <v>15</v>
      </c>
      <c r="C22" s="41">
        <v>0.3468005071557751</v>
      </c>
      <c r="D22" s="41">
        <v>0.34775902460073899</v>
      </c>
      <c r="E22" s="41">
        <v>0.49449533631874054</v>
      </c>
      <c r="F22" s="41">
        <v>0.36218384220283134</v>
      </c>
      <c r="G22" s="41">
        <v>0.60465244774993265</v>
      </c>
      <c r="H22" s="41">
        <v>0.72759451644840278</v>
      </c>
      <c r="I22" s="41">
        <v>0.60098286189344596</v>
      </c>
      <c r="J22" s="41">
        <v>0.70662226008963525</v>
      </c>
      <c r="K22" s="41">
        <v>0.53044935533655613</v>
      </c>
      <c r="L22" s="41">
        <v>0.38504596406843317</v>
      </c>
      <c r="M22" s="41">
        <v>0.29288175192582117</v>
      </c>
      <c r="N22" s="41">
        <v>0.36707721754266198</v>
      </c>
      <c r="O22" s="41">
        <v>0.3894952449998772</v>
      </c>
      <c r="P22" s="41">
        <v>0.31132510190046309</v>
      </c>
      <c r="Q22" s="41">
        <v>0.40777991016019682</v>
      </c>
    </row>
    <row r="23" spans="1:17" x14ac:dyDescent="0.45">
      <c r="A23" s="2" t="s">
        <v>16</v>
      </c>
      <c r="B23" s="2" t="s">
        <v>16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>
        <v>8.7606720685979037E-2</v>
      </c>
    </row>
  </sheetData>
  <hyperlinks>
    <hyperlink ref="A10" r:id="rId1" xr:uid="{EC775EFC-96C3-47BD-9F65-A00170816AEA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F786-9C19-4115-8DBF-D921E4DE964C}">
  <sheetPr>
    <tabColor rgb="FF00B0F0"/>
  </sheetPr>
  <dimension ref="A4:K30"/>
  <sheetViews>
    <sheetView workbookViewId="0">
      <selection activeCell="A12" sqref="A12:E12"/>
    </sheetView>
  </sheetViews>
  <sheetFormatPr defaultColWidth="10.6640625" defaultRowHeight="14.25" x14ac:dyDescent="0.45"/>
  <cols>
    <col min="5" max="5" width="11.3984375" bestFit="1" customWidth="1"/>
    <col min="6" max="6" width="11" bestFit="1" customWidth="1"/>
    <col min="15" max="15" width="12" customWidth="1"/>
  </cols>
  <sheetData>
    <row r="4" spans="1:11" x14ac:dyDescent="0.45">
      <c r="A4" t="s">
        <v>57</v>
      </c>
    </row>
    <row r="5" spans="1:11" s="11" customFormat="1" x14ac:dyDescent="0.45">
      <c r="A5" s="11" t="s">
        <v>49</v>
      </c>
    </row>
    <row r="6" spans="1:11" s="11" customFormat="1" x14ac:dyDescent="0.45">
      <c r="A6" s="11" t="s">
        <v>93</v>
      </c>
      <c r="K6"/>
    </row>
    <row r="8" spans="1:11" x14ac:dyDescent="0.45">
      <c r="A8" s="11" t="s">
        <v>94</v>
      </c>
    </row>
    <row r="9" spans="1:11" x14ac:dyDescent="0.45">
      <c r="A9" s="13" t="s">
        <v>42</v>
      </c>
    </row>
    <row r="10" spans="1:11" x14ac:dyDescent="0.45">
      <c r="A10" s="26" t="s">
        <v>91</v>
      </c>
    </row>
    <row r="11" spans="1:11" x14ac:dyDescent="0.45">
      <c r="A11" s="26" t="s">
        <v>95</v>
      </c>
    </row>
    <row r="12" spans="1:11" x14ac:dyDescent="0.45">
      <c r="A12" s="59" t="s">
        <v>97</v>
      </c>
      <c r="B12" s="59"/>
      <c r="C12" s="59"/>
      <c r="D12" s="59"/>
      <c r="E12" s="59"/>
    </row>
    <row r="13" spans="1:11" x14ac:dyDescent="0.45">
      <c r="B13" s="13" t="s">
        <v>1</v>
      </c>
    </row>
    <row r="14" spans="1:11" ht="35.65" customHeight="1" x14ac:dyDescent="0.45">
      <c r="A14" s="2"/>
      <c r="B14" s="30">
        <v>2010</v>
      </c>
      <c r="C14" s="30">
        <v>2019</v>
      </c>
      <c r="D14" s="30" t="s">
        <v>96</v>
      </c>
      <c r="E14" s="30" t="s">
        <v>41</v>
      </c>
    </row>
    <row r="15" spans="1:11" x14ac:dyDescent="0.45">
      <c r="A15" s="2" t="s">
        <v>31</v>
      </c>
      <c r="B15" s="39">
        <v>1.3333025506877101</v>
      </c>
      <c r="C15" s="39">
        <v>1.8793899810592303</v>
      </c>
      <c r="D15" s="39">
        <v>1.0375001827849422</v>
      </c>
      <c r="E15" s="39">
        <v>0.54250117349994265</v>
      </c>
    </row>
    <row r="16" spans="1:11" x14ac:dyDescent="0.45">
      <c r="A16" s="2" t="s">
        <v>14</v>
      </c>
      <c r="B16" s="39">
        <v>0.58757253962280698</v>
      </c>
      <c r="C16" s="39">
        <v>0.87481789984313896</v>
      </c>
      <c r="D16" s="39">
        <v>1.0375001827849422</v>
      </c>
      <c r="E16" s="39">
        <v>0.54250117349994265</v>
      </c>
    </row>
    <row r="17" spans="1:6" x14ac:dyDescent="0.45">
      <c r="A17" s="2" t="s">
        <v>20</v>
      </c>
      <c r="B17" s="39">
        <v>0.80088458740797885</v>
      </c>
      <c r="C17" s="39">
        <v>0.64491842218953588</v>
      </c>
      <c r="D17" s="39">
        <v>1.0375001827849422</v>
      </c>
      <c r="E17" s="39">
        <v>0.54250117349994265</v>
      </c>
    </row>
    <row r="18" spans="1:6" x14ac:dyDescent="0.45">
      <c r="A18" s="2" t="s">
        <v>30</v>
      </c>
      <c r="B18" s="39">
        <v>0.29969907800172102</v>
      </c>
      <c r="C18" s="39">
        <v>0.33132839132014008</v>
      </c>
      <c r="D18" s="39">
        <v>1.0375001827849422</v>
      </c>
      <c r="E18" s="39">
        <v>0.54250117349994265</v>
      </c>
    </row>
    <row r="19" spans="1:6" x14ac:dyDescent="0.45">
      <c r="A19" s="2" t="s">
        <v>13</v>
      </c>
      <c r="B19" s="39">
        <v>0.244572089918763</v>
      </c>
      <c r="C19" s="39">
        <v>0.20478437127208099</v>
      </c>
      <c r="D19" s="39">
        <v>1.0375001827849422</v>
      </c>
      <c r="E19" s="39">
        <v>0.54250117349994265</v>
      </c>
    </row>
    <row r="20" spans="1:6" x14ac:dyDescent="0.45">
      <c r="A20" s="2" t="s">
        <v>17</v>
      </c>
      <c r="B20" s="39">
        <v>0.16947194209647504</v>
      </c>
      <c r="C20" s="39">
        <v>0.180243744039562</v>
      </c>
      <c r="D20" s="39">
        <v>1.0375001827849422</v>
      </c>
      <c r="E20" s="39">
        <v>0.54250117349994265</v>
      </c>
    </row>
    <row r="21" spans="1:6" x14ac:dyDescent="0.45">
      <c r="A21" s="2" t="s">
        <v>15</v>
      </c>
      <c r="B21" s="39">
        <v>0.108858420078413</v>
      </c>
      <c r="C21" s="39">
        <v>0.10530771367646299</v>
      </c>
      <c r="D21" s="39">
        <v>1.0375001827849422</v>
      </c>
      <c r="E21" s="39">
        <v>0.54250117349994265</v>
      </c>
    </row>
    <row r="22" spans="1:6" x14ac:dyDescent="0.45">
      <c r="A22" s="2" t="s">
        <v>16</v>
      </c>
      <c r="B22" s="39">
        <v>3.9818469126561E-2</v>
      </c>
      <c r="C22" s="39">
        <v>7.5731452415802203E-2</v>
      </c>
      <c r="D22" s="39">
        <v>1.0375001827849422</v>
      </c>
      <c r="E22" s="39">
        <v>0.54250117349994265</v>
      </c>
    </row>
    <row r="23" spans="1:6" x14ac:dyDescent="0.45">
      <c r="A23" s="2" t="s">
        <v>22</v>
      </c>
      <c r="B23" s="39">
        <v>3.8640709962158702E-2</v>
      </c>
      <c r="C23" s="39">
        <v>1.6100648148597199E-2</v>
      </c>
      <c r="D23" s="39">
        <v>1.0375001827849422</v>
      </c>
      <c r="E23" s="39">
        <v>0.54250117349994265</v>
      </c>
    </row>
    <row r="24" spans="1:6" x14ac:dyDescent="0.45">
      <c r="A24" s="2" t="s">
        <v>48</v>
      </c>
      <c r="B24" s="39">
        <v>0.41455280173055292</v>
      </c>
      <c r="C24" s="39">
        <v>0.54250117349994265</v>
      </c>
      <c r="D24" s="29">
        <v>0</v>
      </c>
      <c r="E24" s="29">
        <v>0</v>
      </c>
    </row>
    <row r="25" spans="1:6" x14ac:dyDescent="0.45">
      <c r="A25" s="2" t="s">
        <v>23</v>
      </c>
      <c r="B25" s="39">
        <v>1.4658397062457826</v>
      </c>
      <c r="C25" s="39">
        <v>1.038</v>
      </c>
      <c r="D25" s="29">
        <v>0</v>
      </c>
      <c r="E25" s="29">
        <v>0</v>
      </c>
    </row>
    <row r="26" spans="1:6" x14ac:dyDescent="0.45">
      <c r="A26" s="2" t="s">
        <v>28</v>
      </c>
      <c r="B26" s="39">
        <v>2.0501662739706901</v>
      </c>
      <c r="C26" s="39">
        <v>2.2365621095482302</v>
      </c>
      <c r="D26" s="58">
        <v>0</v>
      </c>
      <c r="E26" s="58">
        <v>0</v>
      </c>
    </row>
    <row r="27" spans="1:6" x14ac:dyDescent="0.45">
      <c r="C27" s="10"/>
      <c r="D27" s="10"/>
      <c r="E27" s="10"/>
      <c r="F27" s="10"/>
    </row>
    <row r="28" spans="1:6" x14ac:dyDescent="0.45">
      <c r="B28" s="10"/>
    </row>
    <row r="29" spans="1:6" x14ac:dyDescent="0.45">
      <c r="B29" s="10"/>
    </row>
    <row r="30" spans="1:6" x14ac:dyDescent="0.45">
      <c r="B30" s="10"/>
    </row>
  </sheetData>
  <mergeCells count="1">
    <mergeCell ref="A12:E12"/>
  </mergeCells>
  <hyperlinks>
    <hyperlink ref="A10" r:id="rId1" xr:uid="{4D5CA510-267D-4B7A-AB46-F35DCC3EDF3B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Mapa</vt:lpstr>
      <vt:lpstr>Figura 1</vt:lpstr>
      <vt:lpstr>1</vt:lpstr>
      <vt:lpstr>2</vt:lpstr>
      <vt:lpstr>3</vt:lpstr>
      <vt:lpstr>4</vt:lpstr>
      <vt:lpstr>5</vt:lpstr>
      <vt:lpstr>6</vt:lpstr>
      <vt:lpstr>7</vt:lpstr>
      <vt:lpstr>'7'!_Ref15292634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Helena Garcia</cp:lastModifiedBy>
  <dcterms:created xsi:type="dcterms:W3CDTF">2017-08-01T21:10:09Z</dcterms:created>
  <dcterms:modified xsi:type="dcterms:W3CDTF">2020-11-17T20:04:34Z</dcterms:modified>
</cp:coreProperties>
</file>