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.xml" ContentType="application/vnd.openxmlformats-officedocument.themeOverrid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A GARCIA\Dropbox\CPC\INC\2019\CTI\"/>
    </mc:Choice>
  </mc:AlternateContent>
  <xr:revisionPtr revIDLastSave="0" documentId="13_ncr:1_{E50D275F-A984-440B-A7E9-C7F2D36F3C2B}" xr6:coauthVersionLast="45" xr6:coauthVersionMax="45" xr10:uidLastSave="{00000000-0000-0000-0000-000000000000}"/>
  <bookViews>
    <workbookView xWindow="-120" yWindow="-120" windowWidth="20730" windowHeight="11160" activeTab="9" xr2:uid="{E9D546F1-8C79-44F0-9148-32976F45F949}"/>
  </bookViews>
  <sheets>
    <sheet name="Mapa" sheetId="30" r:id="rId1"/>
    <sheet name="1" sheetId="29" r:id="rId2"/>
    <sheet name="2" sheetId="24" r:id="rId3"/>
    <sheet name="3" sheetId="3" r:id="rId4"/>
    <sheet name="4" sheetId="15" r:id="rId5"/>
    <sheet name="Tabla 1" sheetId="13" r:id="rId6"/>
    <sheet name="5" sheetId="6" r:id="rId7"/>
    <sheet name="6" sheetId="25" r:id="rId8"/>
    <sheet name="7" sheetId="26" r:id="rId9"/>
    <sheet name="8" sheetId="18" r:id="rId10"/>
  </sheets>
  <definedNames>
    <definedName name="_xlnm._FilterDatabase" localSheetId="2" hidden="1">'2'!$A$13:$C$13</definedName>
    <definedName name="_xlnm._FilterDatabase" localSheetId="3" hidden="1">'3'!$A$13:$D$13</definedName>
    <definedName name="_xlnm._FilterDatabase" localSheetId="4" hidden="1">'4'!$A$13:$B$13</definedName>
    <definedName name="_xlnm._FilterDatabase" localSheetId="6" hidden="1">'5'!$A$15:$E$15</definedName>
    <definedName name="_xlnm._FilterDatabase" localSheetId="8" hidden="1">'7'!$A$18:$D$18</definedName>
    <definedName name="_xlnm._FilterDatabase" localSheetId="5" hidden="1">'Tabla 1'!$A$14:$E$14</definedName>
    <definedName name="_Ref489022429" localSheetId="5">'Tabla 1'!#REF!</definedName>
    <definedName name="_Ref492030128" localSheetId="4">'4'!#REF!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29" l="1"/>
  <c r="L21" i="29"/>
  <c r="K21" i="29"/>
  <c r="E19" i="18" l="1"/>
  <c r="D19" i="18"/>
  <c r="C19" i="18"/>
  <c r="F19" i="18" l="1"/>
</calcChain>
</file>

<file path=xl/sharedStrings.xml><?xml version="1.0" encoding="utf-8"?>
<sst xmlns="http://schemas.openxmlformats.org/spreadsheetml/2006/main" count="247" uniqueCount="155">
  <si>
    <t>Colombia</t>
  </si>
  <si>
    <t xml:space="preserve"> </t>
  </si>
  <si>
    <t>Argentina</t>
  </si>
  <si>
    <t>Chile</t>
  </si>
  <si>
    <t>Brasil</t>
  </si>
  <si>
    <t>Regalías</t>
  </si>
  <si>
    <t>OCDE</t>
  </si>
  <si>
    <t>Uruguay</t>
  </si>
  <si>
    <t>Sudáfrica</t>
  </si>
  <si>
    <t>América Latina</t>
  </si>
  <si>
    <t>México</t>
  </si>
  <si>
    <t>Nota: El índice H es el número de artículos de un país (h) que han recibido al menos h citaciones. Cuantifica la productividad científica de un país, así como su impacto.</t>
  </si>
  <si>
    <t>Ciencias médicas y de la salud</t>
  </si>
  <si>
    <t>Ciencias agrícolas</t>
  </si>
  <si>
    <t>Ciencias naturales y exactas</t>
  </si>
  <si>
    <t>Ingeniería y tecnología</t>
  </si>
  <si>
    <t>Ciencias sociales y humanidades</t>
  </si>
  <si>
    <t>Gobierno</t>
  </si>
  <si>
    <t>Empresa</t>
  </si>
  <si>
    <t>IES</t>
  </si>
  <si>
    <t xml:space="preserve">Innovadoras en sentido estricto </t>
  </si>
  <si>
    <t>Innovadoras en sentido amplio</t>
  </si>
  <si>
    <t>Potencialmente innovadoras</t>
  </si>
  <si>
    <t>No innovadoras</t>
  </si>
  <si>
    <t>EDITS III</t>
  </si>
  <si>
    <t>2010-2011</t>
  </si>
  <si>
    <t>EDITS IV</t>
  </si>
  <si>
    <t>2012-2013</t>
  </si>
  <si>
    <t>EDITS V</t>
  </si>
  <si>
    <t>2014-2015</t>
  </si>
  <si>
    <t>EDIT V</t>
  </si>
  <si>
    <t>2009-2010</t>
  </si>
  <si>
    <t>EDIT VI</t>
  </si>
  <si>
    <t>2011-2012</t>
  </si>
  <si>
    <t>EDIT VII</t>
  </si>
  <si>
    <t>2013-2014</t>
  </si>
  <si>
    <t>Meta a 2018</t>
  </si>
  <si>
    <t>Investigadores activos</t>
  </si>
  <si>
    <t>Becas/crédito para maestría o doctorado</t>
  </si>
  <si>
    <t>América Latina y el Caribe</t>
  </si>
  <si>
    <t>Perú</t>
  </si>
  <si>
    <t>EDIT VIII</t>
  </si>
  <si>
    <t>2015-2016</t>
  </si>
  <si>
    <t>Colciencias</t>
  </si>
  <si>
    <t>Costa Rica</t>
  </si>
  <si>
    <t>Tailandia</t>
  </si>
  <si>
    <t>Dinamarca</t>
  </si>
  <si>
    <t>2016-2017</t>
  </si>
  <si>
    <t>EDITS VI</t>
  </si>
  <si>
    <t>Bancóldex</t>
  </si>
  <si>
    <t>SIC</t>
  </si>
  <si>
    <t>Agrosavia</t>
  </si>
  <si>
    <t xml:space="preserve">Org. Solidarias </t>
  </si>
  <si>
    <t>iNNpulsa</t>
  </si>
  <si>
    <t>MinTIC</t>
  </si>
  <si>
    <t xml:space="preserve">SENA </t>
  </si>
  <si>
    <t>Meta a 2022</t>
  </si>
  <si>
    <t>Estados Unidos</t>
  </si>
  <si>
    <t>Artesanías de Colombia</t>
  </si>
  <si>
    <t>Agencia de Desarrollo Rural</t>
  </si>
  <si>
    <t>Departamento de Prosperidad Social</t>
  </si>
  <si>
    <t>Unidad de Restitución de Tierras</t>
  </si>
  <si>
    <t>Mineducación</t>
  </si>
  <si>
    <t>Mincomercio</t>
  </si>
  <si>
    <t>Colombia Productiva</t>
  </si>
  <si>
    <t>Agencia Nacional de Tierras</t>
  </si>
  <si>
    <t xml:space="preserve">Finagro </t>
  </si>
  <si>
    <t>Icetex</t>
  </si>
  <si>
    <t>Agencia Nacional del Espectro</t>
  </si>
  <si>
    <t>Minagricultura</t>
  </si>
  <si>
    <t>Fuente: Scimago Research Group (2019)</t>
  </si>
  <si>
    <t>TOTAL</t>
  </si>
  <si>
    <t>Corea del Sur</t>
  </si>
  <si>
    <t>Suiza</t>
  </si>
  <si>
    <t>Área de la ciencia y la tecnología </t>
  </si>
  <si>
    <t>Porcentaje de revistas indexadas A1 del total de revistas del área</t>
  </si>
  <si>
    <t>48,4%</t>
  </si>
  <si>
    <t>36,3%</t>
  </si>
  <si>
    <t>6,5%</t>
  </si>
  <si>
    <t>22,9%</t>
  </si>
  <si>
    <t>19,5%</t>
  </si>
  <si>
    <t>13,1%</t>
  </si>
  <si>
    <t>15,1%</t>
  </si>
  <si>
    <t>23,3%</t>
  </si>
  <si>
    <t>14,0%</t>
  </si>
  <si>
    <t>7,1%</t>
  </si>
  <si>
    <t>4,8%</t>
  </si>
  <si>
    <t>11,4%</t>
  </si>
  <si>
    <t>16,1%</t>
  </si>
  <si>
    <t>10,2%</t>
  </si>
  <si>
    <t>2019*</t>
  </si>
  <si>
    <t>2020*</t>
  </si>
  <si>
    <t>2021*</t>
  </si>
  <si>
    <t>2022*</t>
  </si>
  <si>
    <t>Privados</t>
  </si>
  <si>
    <t>Públicos (sin regalías)</t>
  </si>
  <si>
    <t>Internacionales</t>
  </si>
  <si>
    <t>% presupuesto total</t>
  </si>
  <si>
    <t>Porcentaje de grupos de investigación clasificados A1 del total de grupos del área*</t>
  </si>
  <si>
    <t>Organización privada sin ánimo de lucro</t>
  </si>
  <si>
    <t>Informe Nacional de Competividad 2019-2020</t>
  </si>
  <si>
    <t>Mapa de portada</t>
  </si>
  <si>
    <t>Nota: NA</t>
  </si>
  <si>
    <t>Capítulo: Ciencia, tecnología e innovación</t>
  </si>
  <si>
    <t>Índice Global de Innovación. Puesto entre 129 países.</t>
  </si>
  <si>
    <t>Fuente: The Global Innovation Index (2019).</t>
  </si>
  <si>
    <t>https://www.globalinnovationindex.org/analysis-indicator</t>
  </si>
  <si>
    <t>País</t>
  </si>
  <si>
    <t>Puesto</t>
  </si>
  <si>
    <t>Gráfica 1</t>
  </si>
  <si>
    <t>Financiación de las ACTI como % del PIB y según tipo de recurso. Colombia, 2010-2018. Proyección de inversión en ACTI 2019-2022.</t>
  </si>
  <si>
    <t>Fuente: Observatorio Colombiano de Ciencia y Tecnología (OCyT), 2019.</t>
  </si>
  <si>
    <t>https://www.ocyt.org.co/proyectos-y-productos/informe-anual-de-indicadores-de-ciencia-y-tecnologia-2018/</t>
  </si>
  <si>
    <t>Tipo de recurso</t>
  </si>
  <si>
    <t>Gráfica 2</t>
  </si>
  <si>
    <t>Distribución de instrumentos y presupuesto con objetivos de CTI por entidad (% del total). Colombia, 2019.</t>
  </si>
  <si>
    <t>Fuente: Presidencia de la República y DNP (2019).</t>
  </si>
  <si>
    <t>% número de instrumentos</t>
  </si>
  <si>
    <t>Gráfica 3</t>
  </si>
  <si>
    <t>Número de investigadores por cada 1.000.000 habitantes. Colombia y países de referencia, 2016.</t>
  </si>
  <si>
    <t>Fuente: UNESCO Institute for Statistics (2019).</t>
  </si>
  <si>
    <t>http://data.uis.unesco.org/</t>
  </si>
  <si>
    <t>Gráfica 4</t>
  </si>
  <si>
    <t>Índice H para Colombia y países seleccionados, 2018.</t>
  </si>
  <si>
    <t>https://www.scimagojr.com/countryrank.php</t>
  </si>
  <si>
    <t>Tabla 1</t>
  </si>
  <si>
    <t>Generación de conocimiento según área de la ciencia y la tecnología (OCDE). Colombia. 2017</t>
  </si>
  <si>
    <t>Fuente: OCyT (2019). Cálculos: Consejo Privado de Competitividad.</t>
  </si>
  <si>
    <t>Nota: * Corresponde a 2016</t>
  </si>
  <si>
    <t>Vinculación laboral de investigadores por sector (% del total de investigadores). Colombia y países de referencia, 2017.</t>
  </si>
  <si>
    <t>Gráfica 5</t>
  </si>
  <si>
    <t>Fuente: OCDE (2019) y Red de Indicadores de Ciencia y Tecnología (RICYT) (2019).</t>
  </si>
  <si>
    <t>http://app.ricyt.org/ui/v3/comparative.html?indicator=INVESTEJCSEPER&amp;start_year=2008&amp;end_year=2017</t>
  </si>
  <si>
    <t>https://stats.oecd.org/Index.aspx?DataSetCode=MSTI_PUB</t>
  </si>
  <si>
    <t>Gráfica 6</t>
  </si>
  <si>
    <t>Solicitudes de patentes (solicitudes de patentes/miles de millones de PIB). Colombia y países de referencia, 2017.</t>
  </si>
  <si>
    <t>Fuente: WIPO Statistics Database (2019).</t>
  </si>
  <si>
    <t>Entidad ejecutora</t>
  </si>
  <si>
    <t>1996-2018</t>
  </si>
  <si>
    <t>Nota: El dato para México corresponde a 2013, para Argentina y Brasil a 2014, y para Sudáfrica y OCDE 2015.</t>
  </si>
  <si>
    <t>https://www3.wipo.int/ipstats/</t>
  </si>
  <si>
    <t>Gráfica 7</t>
  </si>
  <si>
    <t>Pagos por uso de propiedad intelectual (% total de comercio exterior). Colombia y países de referencia, 2017.</t>
  </si>
  <si>
    <t>Fuente: Banco Mundial (2019).</t>
  </si>
  <si>
    <t>https://data.worldbank.org/indicator/BX.GSR.ROYL.CD</t>
  </si>
  <si>
    <t>https://data.worldbank.org/indicator/BX.GSR.MRCH.CD</t>
  </si>
  <si>
    <t>https://data.worldbank.org/indicator/BM.GSR.MRCH.CD</t>
  </si>
  <si>
    <t>https://data.worldbank.org/indicator/BX.GSR.NFSV.CD</t>
  </si>
  <si>
    <t>https://data.worldbank.org/indicator/BM.GSR.NFSV.CD</t>
  </si>
  <si>
    <t>Gráfica 8</t>
  </si>
  <si>
    <t>Tipificación de las empresas de acuerdo con su comportamiento innovador (% del total de empresas). Colombia, 2009-2017.</t>
  </si>
  <si>
    <t>Fuente: DANE (EDIT V, VI, VII y VII; EDITS III, IV, V y VI).</t>
  </si>
  <si>
    <t>https://www.dane.gov.co/index.php/estadisticas-por-tema/tecnologia-e-innovacion/encuesta-de-desarrollo-e-innovacion-tecnologica-edit</t>
  </si>
  <si>
    <t>Año</t>
  </si>
  <si>
    <t>Nota: Información suministrada directamente por DNP.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</si>
</sst>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0.0000000"/>
    <numFmt numFmtId="168" formatCode="0.000000%"/>
    <numFmt numFmtId="169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Border="0" applyAlignment="0" applyProtection="0"/>
    <xf numFmtId="0" fontId="3" fillId="0" borderId="0" applyNumberFormat="0" applyFill="0" applyBorder="0" applyProtection="0">
      <alignment horizontal="left" vertical="center" wrapText="1"/>
    </xf>
    <xf numFmtId="0" fontId="6" fillId="0" borderId="0" applyFill="0" applyProtection="0"/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5" fillId="0" borderId="4" applyNumberFormat="0" applyFill="0" applyProtection="0">
      <alignment horizontal="left" vertical="center" wrapText="1"/>
    </xf>
    <xf numFmtId="0" fontId="3" fillId="0" borderId="0"/>
    <xf numFmtId="165" fontId="6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Fill="1" applyBorder="1"/>
    <xf numFmtId="166" fontId="0" fillId="0" borderId="0" xfId="1" applyNumberFormat="1" applyFont="1"/>
    <xf numFmtId="166" fontId="0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10" fontId="0" fillId="0" borderId="1" xfId="1" applyNumberFormat="1" applyFont="1" applyBorder="1"/>
    <xf numFmtId="0" fontId="2" fillId="0" borderId="1" xfId="0" applyFont="1" applyBorder="1" applyAlignment="1">
      <alignment wrapText="1"/>
    </xf>
    <xf numFmtId="0" fontId="0" fillId="0" borderId="0" xfId="0" applyFont="1" applyFill="1" applyBorder="1"/>
    <xf numFmtId="168" fontId="0" fillId="0" borderId="1" xfId="1" applyNumberFormat="1" applyFont="1" applyFill="1" applyBorder="1"/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9" fontId="0" fillId="0" borderId="0" xfId="1" applyFont="1"/>
    <xf numFmtId="166" fontId="0" fillId="0" borderId="1" xfId="1" applyNumberFormat="1" applyFont="1" applyFill="1" applyBorder="1"/>
    <xf numFmtId="9" fontId="0" fillId="0" borderId="1" xfId="1" applyNumberFormat="1" applyFont="1" applyBorder="1"/>
    <xf numFmtId="9" fontId="0" fillId="0" borderId="1" xfId="1" applyNumberFormat="1" applyFont="1" applyFill="1" applyBorder="1"/>
    <xf numFmtId="169" fontId="0" fillId="0" borderId="1" xfId="0" applyNumberFormat="1" applyBorder="1"/>
    <xf numFmtId="0" fontId="0" fillId="0" borderId="0" xfId="0" applyFont="1" applyAlignment="1">
      <alignment horizontal="left" wrapText="1"/>
    </xf>
    <xf numFmtId="0" fontId="9" fillId="0" borderId="0" xfId="17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/>
    <xf numFmtId="0" fontId="9" fillId="0" borderId="0" xfId="17" applyFont="1"/>
    <xf numFmtId="0" fontId="0" fillId="0" borderId="0" xfId="0" applyFont="1" applyAlignment="1">
      <alignment wrapText="1"/>
    </xf>
    <xf numFmtId="10" fontId="0" fillId="0" borderId="0" xfId="0" applyNumberFormat="1" applyFont="1"/>
    <xf numFmtId="0" fontId="0" fillId="0" borderId="1" xfId="0" applyFont="1" applyBorder="1"/>
    <xf numFmtId="10" fontId="0" fillId="0" borderId="1" xfId="0" applyNumberFormat="1" applyFont="1" applyBorder="1"/>
    <xf numFmtId="0" fontId="0" fillId="0" borderId="1" xfId="0" applyFont="1" applyBorder="1" applyAlignment="1">
      <alignment wrapText="1"/>
    </xf>
    <xf numFmtId="167" fontId="0" fillId="0" borderId="0" xfId="0" applyNumberFormat="1" applyFont="1"/>
    <xf numFmtId="9" fontId="0" fillId="0" borderId="1" xfId="0" applyNumberFormat="1" applyFont="1" applyBorder="1"/>
    <xf numFmtId="0" fontId="0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3" applyFont="1"/>
    <xf numFmtId="0" fontId="10" fillId="0" borderId="1" xfId="3" applyFont="1" applyFill="1" applyBorder="1" applyAlignment="1">
      <alignment vertical="top" wrapText="1"/>
    </xf>
    <xf numFmtId="3" fontId="10" fillId="0" borderId="1" xfId="3" applyNumberFormat="1" applyFont="1" applyFill="1" applyBorder="1"/>
    <xf numFmtId="3" fontId="0" fillId="0" borderId="1" xfId="0" applyNumberFormat="1" applyFont="1" applyBorder="1"/>
    <xf numFmtId="0" fontId="0" fillId="0" borderId="1" xfId="0" applyFont="1" applyFill="1" applyBorder="1"/>
    <xf numFmtId="0" fontId="10" fillId="0" borderId="0" xfId="3" applyFont="1" applyFill="1" applyBorder="1"/>
    <xf numFmtId="9" fontId="0" fillId="0" borderId="0" xfId="1" applyFont="1" applyFill="1" applyBorder="1"/>
    <xf numFmtId="0" fontId="10" fillId="0" borderId="0" xfId="3" applyFont="1" applyFill="1" applyBorder="1" applyAlignment="1">
      <alignment vertical="top" wrapText="1"/>
    </xf>
    <xf numFmtId="166" fontId="0" fillId="0" borderId="0" xfId="1" applyNumberFormat="1" applyFont="1" applyFill="1" applyBorder="1"/>
    <xf numFmtId="0" fontId="10" fillId="0" borderId="0" xfId="4" applyFont="1"/>
    <xf numFmtId="0" fontId="10" fillId="0" borderId="1" xfId="4" applyFont="1" applyBorder="1"/>
    <xf numFmtId="1" fontId="10" fillId="0" borderId="1" xfId="4" applyNumberFormat="1" applyFont="1" applyBorder="1"/>
    <xf numFmtId="0" fontId="11" fillId="0" borderId="1" xfId="4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0" fontId="10" fillId="0" borderId="1" xfId="0" applyFont="1" applyBorder="1"/>
    <xf numFmtId="0" fontId="0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/>
    <xf numFmtId="166" fontId="0" fillId="0" borderId="1" xfId="0" applyNumberFormat="1" applyFont="1" applyBorder="1"/>
    <xf numFmtId="166" fontId="0" fillId="0" borderId="0" xfId="0" applyNumberFormat="1" applyFont="1"/>
    <xf numFmtId="166" fontId="0" fillId="0" borderId="1" xfId="0" applyNumberFormat="1" applyFont="1" applyFill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</cellXfs>
  <cellStyles count="18">
    <cellStyle name="Hipervínculo" xfId="17" builtinId="8"/>
    <cellStyle name="Millares 5" xfId="12" xr:uid="{F28099CC-4E45-4626-A62E-8A4F977E484A}"/>
    <cellStyle name="Moneda 2" xfId="2" xr:uid="{C95D1DA3-FDE6-43C1-989E-F06D19B291E3}"/>
    <cellStyle name="Moneda 3" xfId="16" xr:uid="{977B9076-CCAF-49A2-A206-080543D15D3E}"/>
    <cellStyle name="Normal" xfId="0" builtinId="0"/>
    <cellStyle name="Normal 2" xfId="3" xr:uid="{A664A0D3-3E1A-4ED2-A8DD-67AE1A53AF67}"/>
    <cellStyle name="Normal 2 2" xfId="7" xr:uid="{4C1F9DFA-084E-4B40-AD9B-3B0D5A8964E7}"/>
    <cellStyle name="Normal 2 3" xfId="13" xr:uid="{8779800D-6656-46EE-85E8-B338EA7A16D2}"/>
    <cellStyle name="Normal 3" xfId="4" xr:uid="{834DF105-2113-47A3-8F77-CFF1F430407C}"/>
    <cellStyle name="Normal 3 2" xfId="11" xr:uid="{46248DE2-D20B-4177-B783-41C5986C2244}"/>
    <cellStyle name="Normal 3 3" xfId="14" xr:uid="{F161D7CA-F3D8-4CF3-8390-FEBA7EB5CE62}"/>
    <cellStyle name="Porcentaje" xfId="1" builtinId="5"/>
    <cellStyle name="Porcentaje 2" xfId="5" xr:uid="{DB0EF987-1463-4977-8A81-0456C344F69A}"/>
    <cellStyle name="Porcentaje 3" xfId="15" xr:uid="{950CCFF8-A83F-4D67-B1E8-1BAE341CF242}"/>
    <cellStyle name="ss12" xfId="6" xr:uid="{15CFAD19-75C4-4182-8C3F-8A41845C3EC0}"/>
    <cellStyle name="ss33" xfId="10" xr:uid="{B2A02DB4-4B72-4C9C-AD8C-6CF64DC46A8D}"/>
    <cellStyle name="ss38" xfId="9" xr:uid="{DA968ADD-3966-42A6-A6AB-FFB181229DDD}"/>
    <cellStyle name="ss9" xfId="8" xr:uid="{91E1D746-53BA-44DD-AD24-4F5278540692}"/>
  </cellStyles>
  <dxfs count="0"/>
  <tableStyles count="0" defaultTableStyle="TableStyleMedium2" defaultPivotStyle="PivotStyleLight16"/>
  <colors>
    <mruColors>
      <color rgb="FFFFFF00"/>
      <color rgb="FF0099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30291544437811E-2"/>
          <c:y val="3.8077793723024257E-2"/>
          <c:w val="0.81216662156746466"/>
          <c:h val="0.72314625767392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'1'!$A$15</c:f>
              <c:strCache>
                <c:ptCount val="1"/>
                <c:pt idx="0">
                  <c:v>Públicos (sin regalías)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4-4073-BADF-568916417027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4-4073-BADF-568916417027}"/>
              </c:ext>
            </c:extLst>
          </c:dPt>
          <c:dPt>
            <c:idx val="11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4-4073-BADF-568916417027}"/>
              </c:ext>
            </c:extLst>
          </c:dPt>
          <c:dPt>
            <c:idx val="12"/>
            <c:invertIfNegative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B4-4073-BADF-568916417027}"/>
              </c:ext>
            </c:extLst>
          </c:dPt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'1'!$B$15:$N$15</c:f>
              <c:numCache>
                <c:formatCode>0.00%</c:formatCode>
                <c:ptCount val="13"/>
                <c:pt idx="0">
                  <c:v>2.3440497840909757E-3</c:v>
                </c:pt>
                <c:pt idx="1">
                  <c:v>2.13284727866473E-3</c:v>
                </c:pt>
                <c:pt idx="2">
                  <c:v>2.7110233060716441E-3</c:v>
                </c:pt>
                <c:pt idx="3">
                  <c:v>3.8353067751080044E-3</c:v>
                </c:pt>
                <c:pt idx="4">
                  <c:v>2.475872202425013E-3</c:v>
                </c:pt>
                <c:pt idx="5">
                  <c:v>1.9099133979211989E-3</c:v>
                </c:pt>
                <c:pt idx="6">
                  <c:v>1.6723515664847637E-3</c:v>
                </c:pt>
                <c:pt idx="7">
                  <c:v>1.5487908533611985E-3</c:v>
                </c:pt>
                <c:pt idx="8">
                  <c:v>1.7694467145102876E-3</c:v>
                </c:pt>
                <c:pt idx="9" formatCode="0.0%">
                  <c:v>3.0000000000000001E-3</c:v>
                </c:pt>
                <c:pt idx="10" formatCode="0.0%">
                  <c:v>5.0000000000000001E-3</c:v>
                </c:pt>
                <c:pt idx="11" formatCode="0.0%">
                  <c:v>8.0000000000000002E-3</c:v>
                </c:pt>
                <c:pt idx="12" formatCode="0.0%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3B4-4073-BADF-568916417027}"/>
            </c:ext>
          </c:extLst>
        </c:ser>
        <c:ser>
          <c:idx val="1"/>
          <c:order val="1"/>
          <c:tx>
            <c:strRef>
              <c:f>'1'!$A$16</c:f>
              <c:strCache>
                <c:ptCount val="1"/>
                <c:pt idx="0">
                  <c:v>Regalías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pct9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3B4-4073-BADF-568916417027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3B4-4073-BADF-568916417027}"/>
              </c:ext>
            </c:extLst>
          </c:dPt>
          <c:dPt>
            <c:idx val="11"/>
            <c:invertIfNegative val="0"/>
            <c:bubble3D val="0"/>
            <c:spPr>
              <a:pattFill prst="pct9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3B4-4073-BADF-568916417027}"/>
              </c:ext>
            </c:extLst>
          </c:dPt>
          <c:dPt>
            <c:idx val="12"/>
            <c:invertIfNegative val="0"/>
            <c:bubble3D val="0"/>
            <c:spPr>
              <a:pattFill prst="pct90">
                <a:fgClr>
                  <a:srgbClr val="00B0F0"/>
                </a:fgClr>
                <a:bgClr>
                  <a:schemeClr val="bg1"/>
                </a:bgClr>
              </a:patt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3B4-4073-BADF-568916417027}"/>
              </c:ext>
            </c:extLst>
          </c:dPt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'1'!$B$16:$N$16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9.9999999999999991E-5</c:v>
                </c:pt>
                <c:pt idx="4">
                  <c:v>5.0000000000000001E-4</c:v>
                </c:pt>
                <c:pt idx="5">
                  <c:v>7.000000000000001E-4</c:v>
                </c:pt>
                <c:pt idx="6">
                  <c:v>5.0000000000000001E-4</c:v>
                </c:pt>
                <c:pt idx="7">
                  <c:v>4.0000000000000002E-4</c:v>
                </c:pt>
                <c:pt idx="8">
                  <c:v>2.0000000000000004E-4</c:v>
                </c:pt>
                <c:pt idx="9" formatCode="0.0%">
                  <c:v>1E-3</c:v>
                </c:pt>
                <c:pt idx="10" formatCode="0.0%">
                  <c:v>1E-3</c:v>
                </c:pt>
                <c:pt idx="11" formatCode="0.0%">
                  <c:v>1E-3</c:v>
                </c:pt>
                <c:pt idx="12" formatCode="0.0%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3B4-4073-BADF-568916417027}"/>
            </c:ext>
          </c:extLst>
        </c:ser>
        <c:ser>
          <c:idx val="2"/>
          <c:order val="2"/>
          <c:tx>
            <c:strRef>
              <c:f>'1'!$A$17</c:f>
              <c:strCache>
                <c:ptCount val="1"/>
                <c:pt idx="0">
                  <c:v>Privados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pct90">
                <a:fgClr>
                  <a:srgbClr val="009999"/>
                </a:fgClr>
                <a:bgClr>
                  <a:schemeClr val="bg1"/>
                </a:bgClr>
              </a:pattFill>
              <a:ln>
                <a:solidFill>
                  <a:srgbClr val="0099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3B4-4073-BADF-568916417027}"/>
              </c:ext>
            </c:extLst>
          </c:dPt>
          <c:dPt>
            <c:idx val="10"/>
            <c:invertIfNegative val="0"/>
            <c:bubble3D val="0"/>
            <c:spPr>
              <a:pattFill prst="pct90">
                <a:fgClr>
                  <a:srgbClr val="009999"/>
                </a:fgClr>
                <a:bgClr>
                  <a:schemeClr val="bg1"/>
                </a:bgClr>
              </a:pattFill>
              <a:ln>
                <a:solidFill>
                  <a:srgbClr val="0099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3B4-4073-BADF-568916417027}"/>
              </c:ext>
            </c:extLst>
          </c:dPt>
          <c:dPt>
            <c:idx val="11"/>
            <c:invertIfNegative val="0"/>
            <c:bubble3D val="0"/>
            <c:spPr>
              <a:pattFill prst="pct90">
                <a:fgClr>
                  <a:srgbClr val="009999"/>
                </a:fgClr>
                <a:bgClr>
                  <a:schemeClr val="bg1"/>
                </a:bgClr>
              </a:pattFill>
              <a:ln>
                <a:solidFill>
                  <a:srgbClr val="0099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3B4-4073-BADF-568916417027}"/>
              </c:ext>
            </c:extLst>
          </c:dPt>
          <c:dPt>
            <c:idx val="12"/>
            <c:invertIfNegative val="0"/>
            <c:bubble3D val="0"/>
            <c:spPr>
              <a:pattFill prst="pct90">
                <a:fgClr>
                  <a:srgbClr val="009999"/>
                </a:fgClr>
                <a:bgClr>
                  <a:schemeClr val="bg1"/>
                </a:bgClr>
              </a:pattFill>
              <a:ln>
                <a:solidFill>
                  <a:srgbClr val="009999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3B4-4073-BADF-568916417027}"/>
              </c:ext>
            </c:extLst>
          </c:dPt>
          <c:dLbls>
            <c:dLbl>
              <c:idx val="0"/>
              <c:layout>
                <c:manualLayout>
                  <c:x val="0"/>
                  <c:y val="-9.1875880516082475E-2"/>
                </c:manualLayout>
              </c:layout>
              <c:tx>
                <c:rich>
                  <a:bodyPr/>
                  <a:lstStyle/>
                  <a:p>
                    <a:fld id="{1800D363-A545-4934-A667-1F5A6B37DAD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E3B4-4073-BADF-568916417027}"/>
                </c:ext>
              </c:extLst>
            </c:dLbl>
            <c:dLbl>
              <c:idx val="1"/>
              <c:layout>
                <c:manualLayout>
                  <c:x val="6.3591022599973745E-3"/>
                  <c:y val="-8.8912142434918531E-2"/>
                </c:manualLayout>
              </c:layout>
              <c:tx>
                <c:rich>
                  <a:bodyPr/>
                  <a:lstStyle/>
                  <a:p>
                    <a:fld id="{7C1256E6-27D4-4512-8EEE-C1E0CC96CB20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E3B4-4073-BADF-568916417027}"/>
                </c:ext>
              </c:extLst>
            </c:dLbl>
            <c:dLbl>
              <c:idx val="2"/>
              <c:layout>
                <c:manualLayout>
                  <c:x val="4.7693266949980816E-3"/>
                  <c:y val="-0.10669457092190224"/>
                </c:manualLayout>
              </c:layout>
              <c:tx>
                <c:rich>
                  <a:bodyPr/>
                  <a:lstStyle/>
                  <a:p>
                    <a:fld id="{2F82B612-7851-4798-A51A-31C0431AE0A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E3B4-4073-BADF-568916417027}"/>
                </c:ext>
              </c:extLst>
            </c:dLbl>
            <c:dLbl>
              <c:idx val="3"/>
              <c:layout>
                <c:manualLayout>
                  <c:x val="0"/>
                  <c:y val="-0.1185495232465581"/>
                </c:manualLayout>
              </c:layout>
              <c:tx>
                <c:rich>
                  <a:bodyPr/>
                  <a:lstStyle/>
                  <a:p>
                    <a:fld id="{E507C6DB-9610-4E73-9EC7-1A19D57AD3FF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E3B4-4073-BADF-568916417027}"/>
                </c:ext>
              </c:extLst>
            </c:dLbl>
            <c:dLbl>
              <c:idx val="4"/>
              <c:layout>
                <c:manualLayout>
                  <c:x val="-5.8291097332912302E-17"/>
                  <c:y val="-0.1304044755712139"/>
                </c:manualLayout>
              </c:layout>
              <c:tx>
                <c:rich>
                  <a:bodyPr/>
                  <a:lstStyle/>
                  <a:p>
                    <a:fld id="{83C211D7-54EF-40F7-9530-BB8450423DB0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E3B4-4073-BADF-568916417027}"/>
                </c:ext>
              </c:extLst>
            </c:dLbl>
            <c:dLbl>
              <c:idx val="5"/>
              <c:layout>
                <c:manualLayout>
                  <c:x val="0"/>
                  <c:y val="-0.1333682136523778"/>
                </c:manualLayout>
              </c:layout>
              <c:tx>
                <c:rich>
                  <a:bodyPr/>
                  <a:lstStyle/>
                  <a:p>
                    <a:fld id="{98CA80D3-2910-4A50-BB46-DC3012D1DC1F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E3B4-4073-BADF-568916417027}"/>
                </c:ext>
              </c:extLst>
            </c:dLbl>
            <c:dLbl>
              <c:idx val="6"/>
              <c:layout>
                <c:manualLayout>
                  <c:x val="-5.8291097332912302E-17"/>
                  <c:y val="-0.1304044755712139"/>
                </c:manualLayout>
              </c:layout>
              <c:tx>
                <c:rich>
                  <a:bodyPr/>
                  <a:lstStyle/>
                  <a:p>
                    <a:fld id="{966734EF-3F3E-4A4C-823A-E5ABF84E4FB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E3B4-4073-BADF-568916417027}"/>
                </c:ext>
              </c:extLst>
            </c:dLbl>
            <c:dLbl>
              <c:idx val="7"/>
              <c:layout>
                <c:manualLayout>
                  <c:x val="-1.165821946658246E-16"/>
                  <c:y val="-0.12744073749004983"/>
                </c:manualLayout>
              </c:layout>
              <c:tx>
                <c:rich>
                  <a:bodyPr/>
                  <a:lstStyle/>
                  <a:p>
                    <a:fld id="{1380F43B-D796-4499-931F-C928BDB1727A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E3B4-4073-BADF-568916417027}"/>
                </c:ext>
              </c:extLst>
            </c:dLbl>
            <c:dLbl>
              <c:idx val="8"/>
              <c:layout>
                <c:manualLayout>
                  <c:x val="0"/>
                  <c:y val="-0.11558578516539403"/>
                </c:manualLayout>
              </c:layout>
              <c:tx>
                <c:rich>
                  <a:bodyPr/>
                  <a:lstStyle/>
                  <a:p>
                    <a:fld id="{902614EE-9A5A-471A-A474-A7B955E3B723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E3B4-4073-BADF-568916417027}"/>
                </c:ext>
              </c:extLst>
            </c:dLbl>
            <c:dLbl>
              <c:idx val="9"/>
              <c:layout>
                <c:manualLayout>
                  <c:x val="0"/>
                  <c:y val="-0.13633195173354173"/>
                </c:manualLayout>
              </c:layout>
              <c:tx>
                <c:rich>
                  <a:bodyPr/>
                  <a:lstStyle/>
                  <a:p>
                    <a:fld id="{71D52910-903F-4037-A4A3-9395B00E03A2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E3B4-4073-BADF-568916417027}"/>
                </c:ext>
              </c:extLst>
            </c:dLbl>
            <c:dLbl>
              <c:idx val="10"/>
              <c:layout>
                <c:manualLayout>
                  <c:x val="0"/>
                  <c:y val="-0.13929568981470575"/>
                </c:manualLayout>
              </c:layout>
              <c:tx>
                <c:rich>
                  <a:bodyPr/>
                  <a:lstStyle/>
                  <a:p>
                    <a:fld id="{AA22F0FA-0A60-4352-824E-CF9EC436CF2E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E3B4-4073-BADF-568916417027}"/>
                </c:ext>
              </c:extLst>
            </c:dLbl>
            <c:dLbl>
              <c:idx val="11"/>
              <c:layout>
                <c:manualLayout>
                  <c:x val="0"/>
                  <c:y val="-0.1333682136523778"/>
                </c:manualLayout>
              </c:layout>
              <c:tx>
                <c:rich>
                  <a:bodyPr/>
                  <a:lstStyle/>
                  <a:p>
                    <a:fld id="{DE405932-6133-4A73-BDE8-EC483926BED1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E3B4-4073-BADF-568916417027}"/>
                </c:ext>
              </c:extLst>
            </c:dLbl>
            <c:dLbl>
              <c:idx val="12"/>
              <c:layout>
                <c:manualLayout>
                  <c:x val="-1.165821946658246E-16"/>
                  <c:y val="-0.11262204708423014"/>
                </c:manualLayout>
              </c:layout>
              <c:tx>
                <c:rich>
                  <a:bodyPr/>
                  <a:lstStyle/>
                  <a:p>
                    <a:fld id="{2E663B8F-5DB9-4E82-92F3-11481188638D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E3B4-4073-BADF-5689164170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'1'!$B$17:$N$17</c:f>
              <c:numCache>
                <c:formatCode>0.00%</c:formatCode>
                <c:ptCount val="13"/>
                <c:pt idx="0">
                  <c:v>2.7182841964751314E-3</c:v>
                </c:pt>
                <c:pt idx="1">
                  <c:v>2.6641324070222723E-3</c:v>
                </c:pt>
                <c:pt idx="2">
                  <c:v>3.5733064687561381E-3</c:v>
                </c:pt>
                <c:pt idx="3">
                  <c:v>3.9054462205045494E-3</c:v>
                </c:pt>
                <c:pt idx="4">
                  <c:v>4.4437312048205592E-3</c:v>
                </c:pt>
                <c:pt idx="5">
                  <c:v>4.7059084554090377E-3</c:v>
                </c:pt>
                <c:pt idx="6">
                  <c:v>4.6877421936264568E-3</c:v>
                </c:pt>
                <c:pt idx="7">
                  <c:v>4.5624018873635288E-3</c:v>
                </c:pt>
                <c:pt idx="8">
                  <c:v>4.1050426728590512E-3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4.0000000000000001E-3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'1'!$B$19:$N$19</c15:f>
                <c15:dlblRangeCache>
                  <c:ptCount val="13"/>
                  <c:pt idx="0">
                    <c:v>0,51%</c:v>
                  </c:pt>
                  <c:pt idx="1">
                    <c:v>0,48%</c:v>
                  </c:pt>
                  <c:pt idx="2">
                    <c:v>0,63%</c:v>
                  </c:pt>
                  <c:pt idx="3">
                    <c:v>0,79%</c:v>
                  </c:pt>
                  <c:pt idx="4">
                    <c:v>0,74%</c:v>
                  </c:pt>
                  <c:pt idx="5">
                    <c:v>0,73%</c:v>
                  </c:pt>
                  <c:pt idx="6">
                    <c:v>0,69%</c:v>
                  </c:pt>
                  <c:pt idx="7">
                    <c:v>0,65%</c:v>
                  </c:pt>
                  <c:pt idx="8">
                    <c:v>0,61%</c:v>
                  </c:pt>
                  <c:pt idx="9">
                    <c:v>0,9%</c:v>
                  </c:pt>
                  <c:pt idx="10">
                    <c:v>1,1%</c:v>
                  </c:pt>
                  <c:pt idx="11">
                    <c:v>1,3%</c:v>
                  </c:pt>
                  <c:pt idx="12">
                    <c:v>1,5%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5-E3B4-4073-BADF-568916417027}"/>
            </c:ext>
          </c:extLst>
        </c:ser>
        <c:ser>
          <c:idx val="3"/>
          <c:order val="3"/>
          <c:tx>
            <c:strRef>
              <c:f>'1'!$A$18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'1'!$B$18:$N$18</c:f>
              <c:numCache>
                <c:formatCode>0.00%</c:formatCode>
                <c:ptCount val="13"/>
                <c:pt idx="0">
                  <c:v>2.2881180105009523E-5</c:v>
                </c:pt>
                <c:pt idx="1">
                  <c:v>1.9748585913562315E-5</c:v>
                </c:pt>
                <c:pt idx="2">
                  <c:v>1.8279394530592348E-5</c:v>
                </c:pt>
                <c:pt idx="3">
                  <c:v>1.8073493575775579E-5</c:v>
                </c:pt>
                <c:pt idx="4">
                  <c:v>1.6359117554560291E-5</c:v>
                </c:pt>
                <c:pt idx="5">
                  <c:v>1.5395556560771114E-5</c:v>
                </c:pt>
                <c:pt idx="6">
                  <c:v>1.4436513574740517E-5</c:v>
                </c:pt>
                <c:pt idx="7">
                  <c:v>1.3048482446342138E-5</c:v>
                </c:pt>
                <c:pt idx="8">
                  <c:v>1.1563500486926905E-5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E3B4-4073-BADF-568916417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701864"/>
        <c:axId val="432695632"/>
        <c:extLst>
          <c:ext xmlns:c15="http://schemas.microsoft.com/office/drawing/2012/chart" uri="{02D57815-91ED-43cb-92C2-25804820EDAC}">
            <c15:filteredBarSeries>
              <c15:ser>
                <c:idx val="6"/>
                <c:order val="5"/>
                <c:tx>
                  <c:v>Meta 2022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'1'!$B$14:$N$14</c15:sqref>
                        </c15:formulaRef>
                      </c:ext>
                    </c:extLst>
                    <c:strCach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2019*</c:v>
                      </c:pt>
                      <c:pt idx="10">
                        <c:v>2020*</c:v>
                      </c:pt>
                      <c:pt idx="11">
                        <c:v>2021*</c:v>
                      </c:pt>
                      <c:pt idx="12">
                        <c:v>2022*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'1'!$B$21:$J$21</c15:sqref>
                        </c15:formulaRef>
                      </c:ext>
                    </c:extLst>
                    <c:numCache>
                      <c:formatCode>0.000000%</c:formatCode>
                      <c:ptCount val="9"/>
                      <c:pt idx="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45-E3B4-4073-BADF-568916417027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4"/>
          <c:tx>
            <c:v>Meta 2018</c:v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'1'!$B$14:$N$14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</c:v>
                </c:pt>
                <c:pt idx="10">
                  <c:v>2020*</c:v>
                </c:pt>
                <c:pt idx="11">
                  <c:v>2021*</c:v>
                </c:pt>
                <c:pt idx="12">
                  <c:v>2022*</c:v>
                </c:pt>
              </c:strCache>
            </c:strRef>
          </c:cat>
          <c:val>
            <c:numRef>
              <c:f>'1'!$B$20:$N$20</c:f>
              <c:numCache>
                <c:formatCode>0%</c:formatCode>
                <c:ptCount val="13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E3B4-4073-BADF-568916417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01864"/>
        <c:axId val="432695632"/>
      </c:lineChart>
      <c:catAx>
        <c:axId val="43270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2695632"/>
        <c:crosses val="autoZero"/>
        <c:auto val="1"/>
        <c:lblAlgn val="ctr"/>
        <c:lblOffset val="100"/>
        <c:noMultiLvlLbl val="0"/>
      </c:catAx>
      <c:valAx>
        <c:axId val="432695632"/>
        <c:scaling>
          <c:orientation val="minMax"/>
          <c:max val="1.6000000000000004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270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85651419798808"/>
          <c:y val="0.84329199891065132"/>
          <c:w val="0.66792886024345555"/>
          <c:h val="0.13892557260236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'2'!$B$13</c:f>
              <c:strCache>
                <c:ptCount val="1"/>
                <c:pt idx="0">
                  <c:v>% número de instrumentos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'2'!$A$14:$A$33</c:f>
              <c:strCache>
                <c:ptCount val="20"/>
                <c:pt idx="0">
                  <c:v>Colciencias</c:v>
                </c:pt>
                <c:pt idx="1">
                  <c:v>SENA </c:v>
                </c:pt>
                <c:pt idx="2">
                  <c:v>Artesanías de Colombia</c:v>
                </c:pt>
                <c:pt idx="3">
                  <c:v>MinTIC</c:v>
                </c:pt>
                <c:pt idx="4">
                  <c:v>Agencia de Desarrollo Rural</c:v>
                </c:pt>
                <c:pt idx="5">
                  <c:v>Icetex</c:v>
                </c:pt>
                <c:pt idx="6">
                  <c:v>Departamento de Prosperidad Social</c:v>
                </c:pt>
                <c:pt idx="7">
                  <c:v>Mincomercio</c:v>
                </c:pt>
                <c:pt idx="8">
                  <c:v>iNNpulsa</c:v>
                </c:pt>
                <c:pt idx="9">
                  <c:v>Unidad de Restitución de Tierras</c:v>
                </c:pt>
                <c:pt idx="10">
                  <c:v>Mineducación</c:v>
                </c:pt>
                <c:pt idx="11">
                  <c:v>Colombia Productiva</c:v>
                </c:pt>
                <c:pt idx="12">
                  <c:v>Agencia Nacional de Tierras</c:v>
                </c:pt>
                <c:pt idx="13">
                  <c:v>Org. Solidarias </c:v>
                </c:pt>
                <c:pt idx="14">
                  <c:v>Finagro </c:v>
                </c:pt>
                <c:pt idx="15">
                  <c:v>Agrosavia</c:v>
                </c:pt>
                <c:pt idx="16">
                  <c:v>SIC</c:v>
                </c:pt>
                <c:pt idx="17">
                  <c:v>Bancóldex</c:v>
                </c:pt>
                <c:pt idx="18">
                  <c:v>Agencia Nacional del Espectro</c:v>
                </c:pt>
                <c:pt idx="19">
                  <c:v>Minagricultura</c:v>
                </c:pt>
              </c:strCache>
            </c:strRef>
          </c:cat>
          <c:val>
            <c:numRef>
              <c:f>'2'!$B$14:$B$33</c:f>
              <c:numCache>
                <c:formatCode>0%</c:formatCode>
                <c:ptCount val="20"/>
                <c:pt idx="0">
                  <c:v>0.2132701421800948</c:v>
                </c:pt>
                <c:pt idx="1">
                  <c:v>4.2654028436018961E-2</c:v>
                </c:pt>
                <c:pt idx="2">
                  <c:v>2.843601895734597E-2</c:v>
                </c:pt>
                <c:pt idx="3">
                  <c:v>0.20853080568720378</c:v>
                </c:pt>
                <c:pt idx="4">
                  <c:v>2.843601895734597E-2</c:v>
                </c:pt>
                <c:pt idx="5">
                  <c:v>1.8957345971563982E-2</c:v>
                </c:pt>
                <c:pt idx="6">
                  <c:v>9.4786729857819912E-3</c:v>
                </c:pt>
                <c:pt idx="7">
                  <c:v>8.0568720379146919E-2</c:v>
                </c:pt>
                <c:pt idx="8">
                  <c:v>8.0568720379146919E-2</c:v>
                </c:pt>
                <c:pt idx="9">
                  <c:v>1.8957345971563982E-2</c:v>
                </c:pt>
                <c:pt idx="10">
                  <c:v>2.3696682464454975E-2</c:v>
                </c:pt>
                <c:pt idx="11">
                  <c:v>3.3175355450236969E-2</c:v>
                </c:pt>
                <c:pt idx="12">
                  <c:v>1.8957345971563982E-2</c:v>
                </c:pt>
                <c:pt idx="13">
                  <c:v>1.4218009478672985E-2</c:v>
                </c:pt>
                <c:pt idx="14">
                  <c:v>9.4786729857819912E-3</c:v>
                </c:pt>
                <c:pt idx="15">
                  <c:v>0.13744075829383887</c:v>
                </c:pt>
                <c:pt idx="16">
                  <c:v>1.4218009478672985E-2</c:v>
                </c:pt>
                <c:pt idx="17">
                  <c:v>9.4786729857819912E-3</c:v>
                </c:pt>
                <c:pt idx="18">
                  <c:v>4.7393364928909956E-3</c:v>
                </c:pt>
                <c:pt idx="19">
                  <c:v>4.7393364928909956E-3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5-4534-ABAF-E0DDEEA36828}"/>
            </c:ext>
          </c:extLst>
        </c:ser>
        <c:ser>
          <c:idx val="1"/>
          <c:order val="1"/>
          <c:tx>
            <c:strRef>
              <c:f>'2'!$C$13</c:f>
              <c:strCache>
                <c:ptCount val="1"/>
                <c:pt idx="0">
                  <c:v>% presupuesto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'2'!$A$14:$A$33</c:f>
              <c:strCache>
                <c:ptCount val="20"/>
                <c:pt idx="0">
                  <c:v>Colciencias</c:v>
                </c:pt>
                <c:pt idx="1">
                  <c:v>SENA </c:v>
                </c:pt>
                <c:pt idx="2">
                  <c:v>Artesanías de Colombia</c:v>
                </c:pt>
                <c:pt idx="3">
                  <c:v>MinTIC</c:v>
                </c:pt>
                <c:pt idx="4">
                  <c:v>Agencia de Desarrollo Rural</c:v>
                </c:pt>
                <c:pt idx="5">
                  <c:v>Icetex</c:v>
                </c:pt>
                <c:pt idx="6">
                  <c:v>Departamento de Prosperidad Social</c:v>
                </c:pt>
                <c:pt idx="7">
                  <c:v>Mincomercio</c:v>
                </c:pt>
                <c:pt idx="8">
                  <c:v>iNNpulsa</c:v>
                </c:pt>
                <c:pt idx="9">
                  <c:v>Unidad de Restitución de Tierras</c:v>
                </c:pt>
                <c:pt idx="10">
                  <c:v>Mineducación</c:v>
                </c:pt>
                <c:pt idx="11">
                  <c:v>Colombia Productiva</c:v>
                </c:pt>
                <c:pt idx="12">
                  <c:v>Agencia Nacional de Tierras</c:v>
                </c:pt>
                <c:pt idx="13">
                  <c:v>Org. Solidarias </c:v>
                </c:pt>
                <c:pt idx="14">
                  <c:v>Finagro </c:v>
                </c:pt>
                <c:pt idx="15">
                  <c:v>Agrosavia</c:v>
                </c:pt>
                <c:pt idx="16">
                  <c:v>SIC</c:v>
                </c:pt>
                <c:pt idx="17">
                  <c:v>Bancóldex</c:v>
                </c:pt>
                <c:pt idx="18">
                  <c:v>Agencia Nacional del Espectro</c:v>
                </c:pt>
                <c:pt idx="19">
                  <c:v>Minagricultura</c:v>
                </c:pt>
              </c:strCache>
            </c:strRef>
          </c:cat>
          <c:val>
            <c:numRef>
              <c:f>'2'!$C$14:$C$33</c:f>
              <c:numCache>
                <c:formatCode>0%</c:formatCode>
                <c:ptCount val="20"/>
                <c:pt idx="0">
                  <c:v>0.2898624344751996</c:v>
                </c:pt>
                <c:pt idx="1">
                  <c:v>0.15226215515764299</c:v>
                </c:pt>
                <c:pt idx="2">
                  <c:v>0.1383687333033865</c:v>
                </c:pt>
                <c:pt idx="3">
                  <c:v>0.11466239104643162</c:v>
                </c:pt>
                <c:pt idx="4">
                  <c:v>9.3006858108515486E-2</c:v>
                </c:pt>
                <c:pt idx="5">
                  <c:v>6.2693797136521748E-2</c:v>
                </c:pt>
                <c:pt idx="6">
                  <c:v>5.0151115943976338E-2</c:v>
                </c:pt>
                <c:pt idx="7">
                  <c:v>2.6691403718635539E-2</c:v>
                </c:pt>
                <c:pt idx="8">
                  <c:v>2.4807286970399554E-2</c:v>
                </c:pt>
                <c:pt idx="9">
                  <c:v>1.5737003819861105E-2</c:v>
                </c:pt>
                <c:pt idx="10">
                  <c:v>1.1487857655379895E-2</c:v>
                </c:pt>
                <c:pt idx="11">
                  <c:v>5.4561819139487275E-3</c:v>
                </c:pt>
                <c:pt idx="12">
                  <c:v>5.0849333479868813E-3</c:v>
                </c:pt>
                <c:pt idx="13">
                  <c:v>4.2716654881653068E-3</c:v>
                </c:pt>
                <c:pt idx="14">
                  <c:v>1.7515029532074243E-3</c:v>
                </c:pt>
                <c:pt idx="15">
                  <c:v>1.4927809455479275E-3</c:v>
                </c:pt>
                <c:pt idx="16">
                  <c:v>9.0077294736381813E-4</c:v>
                </c:pt>
                <c:pt idx="17">
                  <c:v>5.1043800350616367E-4</c:v>
                </c:pt>
                <c:pt idx="18">
                  <c:v>5.0042941520212121E-4</c:v>
                </c:pt>
                <c:pt idx="19">
                  <c:v>3.0025764912127275E-4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C5-4534-ABAF-E0DDEEA36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3267648"/>
        <c:axId val="1013268632"/>
      </c:barChart>
      <c:catAx>
        <c:axId val="101326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268632"/>
        <c:crosses val="autoZero"/>
        <c:auto val="1"/>
        <c:lblAlgn val="ctr"/>
        <c:lblOffset val="100"/>
        <c:noMultiLvlLbl val="0"/>
      </c:catAx>
      <c:valAx>
        <c:axId val="1013268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326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25089473840081E-2"/>
          <c:y val="3.8244225929475677E-2"/>
          <c:w val="0.81286227794251931"/>
          <c:h val="0.75759574200033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A3-406A-8477-000B030587C9}"/>
              </c:ext>
            </c:extLst>
          </c:dPt>
          <c:dLbls>
            <c:dLbl>
              <c:idx val="9"/>
              <c:layout>
                <c:manualLayout>
                  <c:x val="-1.35135159100368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A3-406A-8477-000B030587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'3'!$A$14:$A$23</c:f>
              <c:strCache>
                <c:ptCount val="10"/>
                <c:pt idx="0">
                  <c:v>Dinamarca</c:v>
                </c:pt>
                <c:pt idx="1">
                  <c:v>Argentina</c:v>
                </c:pt>
                <c:pt idx="2">
                  <c:v>Tailandia</c:v>
                </c:pt>
                <c:pt idx="3">
                  <c:v>Brasil</c:v>
                </c:pt>
                <c:pt idx="4">
                  <c:v>Uruguay</c:v>
                </c:pt>
                <c:pt idx="5">
                  <c:v>Costa Rica</c:v>
                </c:pt>
                <c:pt idx="6">
                  <c:v>Chile</c:v>
                </c:pt>
                <c:pt idx="7">
                  <c:v>Sudáfrica</c:v>
                </c:pt>
                <c:pt idx="8">
                  <c:v>México</c:v>
                </c:pt>
                <c:pt idx="9">
                  <c:v>Colombia</c:v>
                </c:pt>
              </c:strCache>
            </c:strRef>
          </c:cat>
          <c:val>
            <c:numRef>
              <c:f>'3'!$B$14:$B$23</c:f>
              <c:numCache>
                <c:formatCode>#,##0</c:formatCode>
                <c:ptCount val="10"/>
                <c:pt idx="0">
                  <c:v>7457.7737100000004</c:v>
                </c:pt>
                <c:pt idx="1">
                  <c:v>1232.60086</c:v>
                </c:pt>
                <c:pt idx="2">
                  <c:v>1210.35067</c:v>
                </c:pt>
                <c:pt idx="3">
                  <c:v>881.37818000000004</c:v>
                </c:pt>
                <c:pt idx="4">
                  <c:v>645.1789</c:v>
                </c:pt>
                <c:pt idx="5">
                  <c:v>529.92687000000001</c:v>
                </c:pt>
                <c:pt idx="6">
                  <c:v>502.10192999999998</c:v>
                </c:pt>
                <c:pt idx="7">
                  <c:v>473.12027999999998</c:v>
                </c:pt>
                <c:pt idx="8">
                  <c:v>244.17830000000001</c:v>
                </c:pt>
                <c:pt idx="9">
                  <c:v>88.482990000000001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F-4EBA-A2C6-6B4D12F20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7460024"/>
        <c:axId val="537451824"/>
      </c:barChart>
      <c:lineChart>
        <c:grouping val="standard"/>
        <c:varyColors val="0"/>
        <c:ser>
          <c:idx val="1"/>
          <c:order val="1"/>
          <c:tx>
            <c:v>América Latina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'3'!$A$14:$A$23</c:f>
              <c:strCache>
                <c:ptCount val="10"/>
                <c:pt idx="0">
                  <c:v>Dinamarca</c:v>
                </c:pt>
                <c:pt idx="1">
                  <c:v>Argentina</c:v>
                </c:pt>
                <c:pt idx="2">
                  <c:v>Tailandia</c:v>
                </c:pt>
                <c:pt idx="3">
                  <c:v>Brasil</c:v>
                </c:pt>
                <c:pt idx="4">
                  <c:v>Uruguay</c:v>
                </c:pt>
                <c:pt idx="5">
                  <c:v>Costa Rica</c:v>
                </c:pt>
                <c:pt idx="6">
                  <c:v>Chile</c:v>
                </c:pt>
                <c:pt idx="7">
                  <c:v>Sudáfrica</c:v>
                </c:pt>
                <c:pt idx="8">
                  <c:v>México</c:v>
                </c:pt>
                <c:pt idx="9">
                  <c:v>Colombia</c:v>
                </c:pt>
              </c:strCache>
            </c:strRef>
          </c:cat>
          <c:val>
            <c:numRef>
              <c:f>'3'!$C$14:$C$23</c:f>
              <c:numCache>
                <c:formatCode>#,##0</c:formatCode>
                <c:ptCount val="10"/>
                <c:pt idx="0">
                  <c:v>203.21448632602156</c:v>
                </c:pt>
                <c:pt idx="1">
                  <c:v>203.21448632602156</c:v>
                </c:pt>
                <c:pt idx="2">
                  <c:v>203.21448632602156</c:v>
                </c:pt>
                <c:pt idx="3">
                  <c:v>203.21448632602156</c:v>
                </c:pt>
                <c:pt idx="4">
                  <c:v>203.21448632602156</c:v>
                </c:pt>
                <c:pt idx="5">
                  <c:v>203.21448632602156</c:v>
                </c:pt>
                <c:pt idx="6">
                  <c:v>203.21448632602156</c:v>
                </c:pt>
                <c:pt idx="7">
                  <c:v>203.21448632602156</c:v>
                </c:pt>
                <c:pt idx="8">
                  <c:v>203.21448632602156</c:v>
                </c:pt>
                <c:pt idx="9">
                  <c:v>203.21448632602156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F-4EBA-A2C6-6B4D12F2043D}"/>
            </c:ext>
          </c:extLst>
        </c:ser>
        <c:ser>
          <c:idx val="2"/>
          <c:order val="2"/>
          <c:tx>
            <c:v>OCDE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'3'!$A$14:$A$23</c:f>
              <c:strCache>
                <c:ptCount val="10"/>
                <c:pt idx="0">
                  <c:v>Dinamarca</c:v>
                </c:pt>
                <c:pt idx="1">
                  <c:v>Argentina</c:v>
                </c:pt>
                <c:pt idx="2">
                  <c:v>Tailandia</c:v>
                </c:pt>
                <c:pt idx="3">
                  <c:v>Brasil</c:v>
                </c:pt>
                <c:pt idx="4">
                  <c:v>Uruguay</c:v>
                </c:pt>
                <c:pt idx="5">
                  <c:v>Costa Rica</c:v>
                </c:pt>
                <c:pt idx="6">
                  <c:v>Chile</c:v>
                </c:pt>
                <c:pt idx="7">
                  <c:v>Sudáfrica</c:v>
                </c:pt>
                <c:pt idx="8">
                  <c:v>México</c:v>
                </c:pt>
                <c:pt idx="9">
                  <c:v>Colombia</c:v>
                </c:pt>
              </c:strCache>
            </c:strRef>
          </c:cat>
          <c:val>
            <c:numRef>
              <c:f>'3'!$D$14:$D$23</c:f>
              <c:numCache>
                <c:formatCode>#,##0</c:formatCode>
                <c:ptCount val="10"/>
                <c:pt idx="0">
                  <c:v>4048.3075968604767</c:v>
                </c:pt>
                <c:pt idx="1">
                  <c:v>4048.3075968604767</c:v>
                </c:pt>
                <c:pt idx="2">
                  <c:v>4048.3075968604767</c:v>
                </c:pt>
                <c:pt idx="3">
                  <c:v>4048.3075968604767</c:v>
                </c:pt>
                <c:pt idx="4">
                  <c:v>4048.3075968604767</c:v>
                </c:pt>
                <c:pt idx="5">
                  <c:v>4048.3075968604767</c:v>
                </c:pt>
                <c:pt idx="6">
                  <c:v>4048.3075968604767</c:v>
                </c:pt>
                <c:pt idx="7">
                  <c:v>4048.3075968604767</c:v>
                </c:pt>
                <c:pt idx="8">
                  <c:v>4048.3075968604767</c:v>
                </c:pt>
                <c:pt idx="9">
                  <c:v>4048.3075968604767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EF-4EBA-A2C6-6B4D12F20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60024"/>
        <c:axId val="537451824"/>
      </c:lineChart>
      <c:catAx>
        <c:axId val="53746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7451824"/>
        <c:crosses val="autoZero"/>
        <c:auto val="1"/>
        <c:lblAlgn val="ctr"/>
        <c:lblOffset val="100"/>
        <c:noMultiLvlLbl val="0"/>
      </c:catAx>
      <c:valAx>
        <c:axId val="53745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746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25236355750269E-2"/>
          <c:y val="4.0534310102850371E-2"/>
          <c:w val="0.8598609921055933"/>
          <c:h val="0.656057529124786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53-47CB-8A91-689F970509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'4'!$A$14:$A$24</c:f>
              <c:strCache>
                <c:ptCount val="11"/>
                <c:pt idx="0">
                  <c:v>Estados Unidos</c:v>
                </c:pt>
                <c:pt idx="1">
                  <c:v>Brasil</c:v>
                </c:pt>
                <c:pt idx="2">
                  <c:v>Sudáfrica</c:v>
                </c:pt>
                <c:pt idx="3">
                  <c:v>México</c:v>
                </c:pt>
                <c:pt idx="4">
                  <c:v>Argentina</c:v>
                </c:pt>
                <c:pt idx="5">
                  <c:v>Chile</c:v>
                </c:pt>
                <c:pt idx="6">
                  <c:v>Tailandia</c:v>
                </c:pt>
                <c:pt idx="7">
                  <c:v>Colombia</c:v>
                </c:pt>
                <c:pt idx="8">
                  <c:v>Perú</c:v>
                </c:pt>
                <c:pt idx="9">
                  <c:v>Uruguay</c:v>
                </c:pt>
                <c:pt idx="10">
                  <c:v>Costa Rica</c:v>
                </c:pt>
              </c:strCache>
            </c:strRef>
          </c:cat>
          <c:val>
            <c:numRef>
              <c:f>'4'!$B$14:$B$24</c:f>
              <c:numCache>
                <c:formatCode>General</c:formatCode>
                <c:ptCount val="11"/>
                <c:pt idx="0">
                  <c:v>2222</c:v>
                </c:pt>
                <c:pt idx="1">
                  <c:v>530</c:v>
                </c:pt>
                <c:pt idx="2">
                  <c:v>423</c:v>
                </c:pt>
                <c:pt idx="3">
                  <c:v>411</c:v>
                </c:pt>
                <c:pt idx="4">
                  <c:v>393</c:v>
                </c:pt>
                <c:pt idx="5">
                  <c:v>349</c:v>
                </c:pt>
                <c:pt idx="6">
                  <c:v>311</c:v>
                </c:pt>
                <c:pt idx="7">
                  <c:v>261</c:v>
                </c:pt>
                <c:pt idx="8">
                  <c:v>212</c:v>
                </c:pt>
                <c:pt idx="9">
                  <c:v>179</c:v>
                </c:pt>
                <c:pt idx="10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0-4D57-BBFE-ADC6C7253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34398656"/>
        <c:axId val="734399312"/>
      </c:barChart>
      <c:lineChart>
        <c:grouping val="standard"/>
        <c:varyColors val="0"/>
        <c:ser>
          <c:idx val="1"/>
          <c:order val="1"/>
          <c:tx>
            <c:strRef>
              <c:f>'4'!$C$13</c:f>
              <c:strCache>
                <c:ptCount val="1"/>
                <c:pt idx="0">
                  <c:v>OCDE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'4'!$C$14:$C$24</c:f>
              <c:numCache>
                <c:formatCode>0</c:formatCode>
                <c:ptCount val="11"/>
                <c:pt idx="0">
                  <c:v>694.17647058823525</c:v>
                </c:pt>
                <c:pt idx="1">
                  <c:v>694.17647058823525</c:v>
                </c:pt>
                <c:pt idx="2">
                  <c:v>694.17647058823525</c:v>
                </c:pt>
                <c:pt idx="3">
                  <c:v>694.17647058823525</c:v>
                </c:pt>
                <c:pt idx="4">
                  <c:v>694.17647058823525</c:v>
                </c:pt>
                <c:pt idx="5">
                  <c:v>694.17647058823525</c:v>
                </c:pt>
                <c:pt idx="6">
                  <c:v>694.17647058823525</c:v>
                </c:pt>
                <c:pt idx="7">
                  <c:v>694.17647058823525</c:v>
                </c:pt>
                <c:pt idx="8">
                  <c:v>694.17647058823525</c:v>
                </c:pt>
                <c:pt idx="9">
                  <c:v>694.17647058823525</c:v>
                </c:pt>
                <c:pt idx="10">
                  <c:v>694.17647058823525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A0-4D57-BBFE-ADC6C7253E31}"/>
            </c:ext>
          </c:extLst>
        </c:ser>
        <c:ser>
          <c:idx val="2"/>
          <c:order val="2"/>
          <c:tx>
            <c:strRef>
              <c:f>'4'!$D$13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'4'!$D$14:$D$24</c:f>
              <c:numCache>
                <c:formatCode>0</c:formatCode>
                <c:ptCount val="11"/>
                <c:pt idx="0">
                  <c:v>208.05882352941177</c:v>
                </c:pt>
                <c:pt idx="1">
                  <c:v>208.05882352941177</c:v>
                </c:pt>
                <c:pt idx="2">
                  <c:v>208.05882352941177</c:v>
                </c:pt>
                <c:pt idx="3">
                  <c:v>208.05882352941177</c:v>
                </c:pt>
                <c:pt idx="4">
                  <c:v>208.05882352941177</c:v>
                </c:pt>
                <c:pt idx="5">
                  <c:v>208.05882352941177</c:v>
                </c:pt>
                <c:pt idx="6">
                  <c:v>208.05882352941177</c:v>
                </c:pt>
                <c:pt idx="7">
                  <c:v>208.05882352941177</c:v>
                </c:pt>
                <c:pt idx="8">
                  <c:v>208.05882352941177</c:v>
                </c:pt>
                <c:pt idx="9">
                  <c:v>208.05882352941177</c:v>
                </c:pt>
                <c:pt idx="10">
                  <c:v>208.05882352941177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A0-4D57-BBFE-ADC6C7253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398656"/>
        <c:axId val="734399312"/>
      </c:lineChart>
      <c:catAx>
        <c:axId val="7343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4399312"/>
        <c:crosses val="autoZero"/>
        <c:auto val="1"/>
        <c:lblAlgn val="ctr"/>
        <c:lblOffset val="100"/>
        <c:noMultiLvlLbl val="0"/>
      </c:catAx>
      <c:valAx>
        <c:axId val="7343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439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'5'!$D$15</c:f>
              <c:strCache>
                <c:ptCount val="1"/>
                <c:pt idx="0">
                  <c:v>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'5'!$A$16:$A$27</c:f>
              <c:strCache>
                <c:ptCount val="12"/>
                <c:pt idx="0">
                  <c:v>Colombia</c:v>
                </c:pt>
                <c:pt idx="1">
                  <c:v>Costa Rica</c:v>
                </c:pt>
                <c:pt idx="2">
                  <c:v>Perú</c:v>
                </c:pt>
                <c:pt idx="3">
                  <c:v>Uruguay</c:v>
                </c:pt>
                <c:pt idx="4">
                  <c:v>Brasil</c:v>
                </c:pt>
                <c:pt idx="5">
                  <c:v>América Latina y el Caribe</c:v>
                </c:pt>
                <c:pt idx="6">
                  <c:v>Sudáfrica</c:v>
                </c:pt>
                <c:pt idx="7">
                  <c:v>Argentina</c:v>
                </c:pt>
                <c:pt idx="8">
                  <c:v>Chile</c:v>
                </c:pt>
                <c:pt idx="9">
                  <c:v>México</c:v>
                </c:pt>
                <c:pt idx="10">
                  <c:v>Tailandia</c:v>
                </c:pt>
                <c:pt idx="11">
                  <c:v>OCDE</c:v>
                </c:pt>
              </c:strCache>
            </c:strRef>
          </c:cat>
          <c:val>
            <c:numRef>
              <c:f>'5'!$D$16:$D$27</c:f>
              <c:numCache>
                <c:formatCode>0%</c:formatCode>
                <c:ptCount val="12"/>
                <c:pt idx="0">
                  <c:v>0.95599999999999996</c:v>
                </c:pt>
                <c:pt idx="1">
                  <c:v>0.85919999999999996</c:v>
                </c:pt>
                <c:pt idx="2">
                  <c:v>0.83620000000000005</c:v>
                </c:pt>
                <c:pt idx="3">
                  <c:v>0.80840000000000001</c:v>
                </c:pt>
                <c:pt idx="4">
                  <c:v>0.79869999999999997</c:v>
                </c:pt>
                <c:pt idx="5">
                  <c:v>0.72260000000000002</c:v>
                </c:pt>
                <c:pt idx="6">
                  <c:v>0.70199999999999996</c:v>
                </c:pt>
                <c:pt idx="7">
                  <c:v>0.59</c:v>
                </c:pt>
                <c:pt idx="8">
                  <c:v>0.57640000000000002</c:v>
                </c:pt>
                <c:pt idx="9">
                  <c:v>0.5393</c:v>
                </c:pt>
                <c:pt idx="10">
                  <c:v>0.32369914456082255</c:v>
                </c:pt>
                <c:pt idx="11">
                  <c:v>0.309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47-470A-9EB2-E643027A4186}"/>
            </c:ext>
          </c:extLst>
        </c:ser>
        <c:ser>
          <c:idx val="1"/>
          <c:order val="1"/>
          <c:tx>
            <c:strRef>
              <c:f>'5'!$B$15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'5'!$A$16:$A$27</c:f>
              <c:strCache>
                <c:ptCount val="12"/>
                <c:pt idx="0">
                  <c:v>Colombia</c:v>
                </c:pt>
                <c:pt idx="1">
                  <c:v>Costa Rica</c:v>
                </c:pt>
                <c:pt idx="2">
                  <c:v>Perú</c:v>
                </c:pt>
                <c:pt idx="3">
                  <c:v>Uruguay</c:v>
                </c:pt>
                <c:pt idx="4">
                  <c:v>Brasil</c:v>
                </c:pt>
                <c:pt idx="5">
                  <c:v>América Latina y el Caribe</c:v>
                </c:pt>
                <c:pt idx="6">
                  <c:v>Sudáfrica</c:v>
                </c:pt>
                <c:pt idx="7">
                  <c:v>Argentina</c:v>
                </c:pt>
                <c:pt idx="8">
                  <c:v>Chile</c:v>
                </c:pt>
                <c:pt idx="9">
                  <c:v>México</c:v>
                </c:pt>
                <c:pt idx="10">
                  <c:v>Tailandia</c:v>
                </c:pt>
                <c:pt idx="11">
                  <c:v>OCDE</c:v>
                </c:pt>
              </c:strCache>
            </c:strRef>
          </c:cat>
          <c:val>
            <c:numRef>
              <c:f>'5'!$B$16:$B$27</c:f>
              <c:numCache>
                <c:formatCode>0%</c:formatCode>
                <c:ptCount val="12"/>
                <c:pt idx="0">
                  <c:v>2.6200000000000001E-2</c:v>
                </c:pt>
                <c:pt idx="2">
                  <c:v>2.8500000000000001E-2</c:v>
                </c:pt>
                <c:pt idx="3">
                  <c:v>1.1599999999999999E-2</c:v>
                </c:pt>
                <c:pt idx="4">
                  <c:v>0.17879999999999999</c:v>
                </c:pt>
                <c:pt idx="5">
                  <c:v>0.16600000000000001</c:v>
                </c:pt>
                <c:pt idx="6">
                  <c:v>0.17699999999999999</c:v>
                </c:pt>
                <c:pt idx="7">
                  <c:v>6.7799999999999999E-2</c:v>
                </c:pt>
                <c:pt idx="8">
                  <c:v>0.25290000000000001</c:v>
                </c:pt>
                <c:pt idx="9">
                  <c:v>0.31640000000000001</c:v>
                </c:pt>
                <c:pt idx="10">
                  <c:v>0.56824916915619861</c:v>
                </c:pt>
                <c:pt idx="11">
                  <c:v>0.61799999999999999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7-470A-9EB2-E643027A4186}"/>
            </c:ext>
          </c:extLst>
        </c:ser>
        <c:ser>
          <c:idx val="0"/>
          <c:order val="2"/>
          <c:tx>
            <c:strRef>
              <c:f>'5'!$C$15</c:f>
              <c:strCache>
                <c:ptCount val="1"/>
                <c:pt idx="0">
                  <c:v>Gobierno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'5'!$A$16:$A$27</c:f>
              <c:strCache>
                <c:ptCount val="12"/>
                <c:pt idx="0">
                  <c:v>Colombia</c:v>
                </c:pt>
                <c:pt idx="1">
                  <c:v>Costa Rica</c:v>
                </c:pt>
                <c:pt idx="2">
                  <c:v>Perú</c:v>
                </c:pt>
                <c:pt idx="3">
                  <c:v>Uruguay</c:v>
                </c:pt>
                <c:pt idx="4">
                  <c:v>Brasil</c:v>
                </c:pt>
                <c:pt idx="5">
                  <c:v>América Latina y el Caribe</c:v>
                </c:pt>
                <c:pt idx="6">
                  <c:v>Sudáfrica</c:v>
                </c:pt>
                <c:pt idx="7">
                  <c:v>Argentina</c:v>
                </c:pt>
                <c:pt idx="8">
                  <c:v>Chile</c:v>
                </c:pt>
                <c:pt idx="9">
                  <c:v>México</c:v>
                </c:pt>
                <c:pt idx="10">
                  <c:v>Tailandia</c:v>
                </c:pt>
                <c:pt idx="11">
                  <c:v>OCDE</c:v>
                </c:pt>
              </c:strCache>
            </c:strRef>
          </c:cat>
          <c:val>
            <c:numRef>
              <c:f>'5'!$C$16:$C$27</c:f>
              <c:numCache>
                <c:formatCode>0%</c:formatCode>
                <c:ptCount val="12"/>
                <c:pt idx="0">
                  <c:v>1.0200000000000001E-2</c:v>
                </c:pt>
                <c:pt idx="1">
                  <c:v>0.13980000000000001</c:v>
                </c:pt>
                <c:pt idx="2">
                  <c:v>8.2299999999999998E-2</c:v>
                </c:pt>
                <c:pt idx="3">
                  <c:v>0.14649999999999999</c:v>
                </c:pt>
                <c:pt idx="4">
                  <c:v>1.8499999999999999E-2</c:v>
                </c:pt>
                <c:pt idx="5">
                  <c:v>0.10290000000000001</c:v>
                </c:pt>
                <c:pt idx="6">
                  <c:v>0.106</c:v>
                </c:pt>
                <c:pt idx="7">
                  <c:v>0.33589999999999998</c:v>
                </c:pt>
                <c:pt idx="8">
                  <c:v>0.1171</c:v>
                </c:pt>
                <c:pt idx="9">
                  <c:v>0.12820000000000001</c:v>
                </c:pt>
                <c:pt idx="10">
                  <c:v>9.9125364431486881E-2</c:v>
                </c:pt>
                <c:pt idx="11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7-470A-9EB2-E643027A4186}"/>
            </c:ext>
          </c:extLst>
        </c:ser>
        <c:ser>
          <c:idx val="3"/>
          <c:order val="3"/>
          <c:tx>
            <c:strRef>
              <c:f>'5'!$E$15</c:f>
              <c:strCache>
                <c:ptCount val="1"/>
                <c:pt idx="0">
                  <c:v>Organización privada sin ánimo de lucro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'5'!$A$16:$A$27</c:f>
              <c:strCache>
                <c:ptCount val="12"/>
                <c:pt idx="0">
                  <c:v>Colombia</c:v>
                </c:pt>
                <c:pt idx="1">
                  <c:v>Costa Rica</c:v>
                </c:pt>
                <c:pt idx="2">
                  <c:v>Perú</c:v>
                </c:pt>
                <c:pt idx="3">
                  <c:v>Uruguay</c:v>
                </c:pt>
                <c:pt idx="4">
                  <c:v>Brasil</c:v>
                </c:pt>
                <c:pt idx="5">
                  <c:v>América Latina y el Caribe</c:v>
                </c:pt>
                <c:pt idx="6">
                  <c:v>Sudáfrica</c:v>
                </c:pt>
                <c:pt idx="7">
                  <c:v>Argentina</c:v>
                </c:pt>
                <c:pt idx="8">
                  <c:v>Chile</c:v>
                </c:pt>
                <c:pt idx="9">
                  <c:v>México</c:v>
                </c:pt>
                <c:pt idx="10">
                  <c:v>Tailandia</c:v>
                </c:pt>
                <c:pt idx="11">
                  <c:v>OCDE</c:v>
                </c:pt>
              </c:strCache>
            </c:strRef>
          </c:cat>
          <c:val>
            <c:numRef>
              <c:f>'5'!$E$16:$E$27</c:f>
              <c:numCache>
                <c:formatCode>0%</c:formatCode>
                <c:ptCount val="12"/>
                <c:pt idx="0">
                  <c:v>7.4999999999999997E-3</c:v>
                </c:pt>
                <c:pt idx="1">
                  <c:v>1E-3</c:v>
                </c:pt>
                <c:pt idx="2">
                  <c:v>5.3100000000000001E-2</c:v>
                </c:pt>
                <c:pt idx="3">
                  <c:v>3.3399999999999999E-2</c:v>
                </c:pt>
                <c:pt idx="4">
                  <c:v>4.1000000000000003E-3</c:v>
                </c:pt>
                <c:pt idx="5">
                  <c:v>8.5000000000000006E-3</c:v>
                </c:pt>
                <c:pt idx="6">
                  <c:v>1.5000000000000124E-2</c:v>
                </c:pt>
                <c:pt idx="7">
                  <c:v>6.3E-3</c:v>
                </c:pt>
                <c:pt idx="8">
                  <c:v>5.3499999999999999E-2</c:v>
                </c:pt>
                <c:pt idx="9">
                  <c:v>1.61E-2</c:v>
                </c:pt>
                <c:pt idx="10">
                  <c:v>8.9263218514919196E-3</c:v>
                </c:pt>
                <c:pt idx="11">
                  <c:v>1.0000000000000564E-3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47-470A-9EB2-E643027A4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156912"/>
        <c:axId val="296157240"/>
      </c:barChart>
      <c:catAx>
        <c:axId val="29615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157240"/>
        <c:crosses val="autoZero"/>
        <c:auto val="1"/>
        <c:lblAlgn val="ctr"/>
        <c:lblOffset val="100"/>
        <c:noMultiLvlLbl val="0"/>
      </c:catAx>
      <c:valAx>
        <c:axId val="296157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615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95749476014603E-2"/>
          <c:y val="0.13073076553557295"/>
          <c:w val="0.87096417379479296"/>
          <c:h val="0.663838544785216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7A-4A65-9882-3C9197B222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'6'!$A$15:$A$24</c:f>
              <c:strCache>
                <c:ptCount val="10"/>
                <c:pt idx="0">
                  <c:v>Tailandia</c:v>
                </c:pt>
                <c:pt idx="1">
                  <c:v>Sudáfrica</c:v>
                </c:pt>
                <c:pt idx="2">
                  <c:v>México</c:v>
                </c:pt>
                <c:pt idx="3">
                  <c:v>Brasil</c:v>
                </c:pt>
                <c:pt idx="4">
                  <c:v>Costa Rica</c:v>
                </c:pt>
                <c:pt idx="5">
                  <c:v>Chile</c:v>
                </c:pt>
                <c:pt idx="6">
                  <c:v>Uruguay</c:v>
                </c:pt>
                <c:pt idx="7">
                  <c:v>Argentina</c:v>
                </c:pt>
                <c:pt idx="8">
                  <c:v>Colombia</c:v>
                </c:pt>
                <c:pt idx="9">
                  <c:v>Perú</c:v>
                </c:pt>
              </c:strCache>
            </c:strRef>
          </c:cat>
          <c:val>
            <c:numRef>
              <c:f>'6'!$B$15:$B$24</c:f>
              <c:numCache>
                <c:formatCode>0.0</c:formatCode>
                <c:ptCount val="10"/>
                <c:pt idx="0">
                  <c:v>18.595989001039793</c:v>
                </c:pt>
                <c:pt idx="1">
                  <c:v>17.675178540642747</c:v>
                </c:pt>
                <c:pt idx="2">
                  <c:v>13.380539068157878</c:v>
                </c:pt>
                <c:pt idx="3">
                  <c:v>11.233148195721707</c:v>
                </c:pt>
                <c:pt idx="4">
                  <c:v>10.868676823816934</c:v>
                </c:pt>
                <c:pt idx="5">
                  <c:v>10.643787681787876</c:v>
                </c:pt>
                <c:pt idx="6">
                  <c:v>10.534206431397374</c:v>
                </c:pt>
                <c:pt idx="7">
                  <c:v>7.4800334842478806</c:v>
                </c:pt>
                <c:pt idx="8">
                  <c:v>6.3512317087525361</c:v>
                </c:pt>
                <c:pt idx="9">
                  <c:v>6.1395353436137396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3-472A-BCDF-A52AC4518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660552"/>
        <c:axId val="514661864"/>
      </c:barChart>
      <c:lineChart>
        <c:grouping val="standard"/>
        <c:varyColors val="0"/>
        <c:ser>
          <c:idx val="1"/>
          <c:order val="1"/>
          <c:tx>
            <c:strRef>
              <c:f>'6'!$C$13</c:f>
              <c:strCache>
                <c:ptCount val="1"/>
                <c:pt idx="0">
                  <c:v>OCDE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'6'!$A$14:$A$24</c:f>
              <c:strCache>
                <c:ptCount val="11"/>
                <c:pt idx="0">
                  <c:v>Corea del Sur</c:v>
                </c:pt>
                <c:pt idx="1">
                  <c:v>Tailandia</c:v>
                </c:pt>
                <c:pt idx="2">
                  <c:v>Sudáfrica</c:v>
                </c:pt>
                <c:pt idx="3">
                  <c:v>México</c:v>
                </c:pt>
                <c:pt idx="4">
                  <c:v>Brasil</c:v>
                </c:pt>
                <c:pt idx="5">
                  <c:v>Costa Rica</c:v>
                </c:pt>
                <c:pt idx="6">
                  <c:v>Chile</c:v>
                </c:pt>
                <c:pt idx="7">
                  <c:v>Uruguay</c:v>
                </c:pt>
                <c:pt idx="8">
                  <c:v>Argentina</c:v>
                </c:pt>
                <c:pt idx="9">
                  <c:v>Colombia</c:v>
                </c:pt>
                <c:pt idx="10">
                  <c:v>Perú</c:v>
                </c:pt>
              </c:strCache>
            </c:strRef>
          </c:cat>
          <c:val>
            <c:numRef>
              <c:f>'6'!$C$15:$C$24</c:f>
              <c:numCache>
                <c:formatCode>0.0</c:formatCode>
                <c:ptCount val="10"/>
                <c:pt idx="0">
                  <c:v>27.067234389812562</c:v>
                </c:pt>
                <c:pt idx="1">
                  <c:v>27.067234389812562</c:v>
                </c:pt>
                <c:pt idx="2">
                  <c:v>27.067234389812562</c:v>
                </c:pt>
                <c:pt idx="3">
                  <c:v>27.067234389812562</c:v>
                </c:pt>
                <c:pt idx="4">
                  <c:v>27.067234389812562</c:v>
                </c:pt>
                <c:pt idx="5">
                  <c:v>27.067234389812562</c:v>
                </c:pt>
                <c:pt idx="6">
                  <c:v>27.067234389812562</c:v>
                </c:pt>
                <c:pt idx="7">
                  <c:v>27.067234389812562</c:v>
                </c:pt>
                <c:pt idx="8">
                  <c:v>27.067234389812562</c:v>
                </c:pt>
                <c:pt idx="9">
                  <c:v>27.067234389812562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83-472A-BCDF-A52AC451837E}"/>
            </c:ext>
          </c:extLst>
        </c:ser>
        <c:ser>
          <c:idx val="2"/>
          <c:order val="2"/>
          <c:tx>
            <c:strRef>
              <c:f>'6'!$D$13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'6'!$A$14:$A$24</c:f>
              <c:strCache>
                <c:ptCount val="11"/>
                <c:pt idx="0">
                  <c:v>Corea del Sur</c:v>
                </c:pt>
                <c:pt idx="1">
                  <c:v>Tailandia</c:v>
                </c:pt>
                <c:pt idx="2">
                  <c:v>Sudáfrica</c:v>
                </c:pt>
                <c:pt idx="3">
                  <c:v>México</c:v>
                </c:pt>
                <c:pt idx="4">
                  <c:v>Brasil</c:v>
                </c:pt>
                <c:pt idx="5">
                  <c:v>Costa Rica</c:v>
                </c:pt>
                <c:pt idx="6">
                  <c:v>Chile</c:v>
                </c:pt>
                <c:pt idx="7">
                  <c:v>Uruguay</c:v>
                </c:pt>
                <c:pt idx="8">
                  <c:v>Argentina</c:v>
                </c:pt>
                <c:pt idx="9">
                  <c:v>Colombia</c:v>
                </c:pt>
                <c:pt idx="10">
                  <c:v>Perú</c:v>
                </c:pt>
              </c:strCache>
            </c:strRef>
          </c:cat>
          <c:val>
            <c:numRef>
              <c:f>'6'!$D$15:$D$24</c:f>
              <c:numCache>
                <c:formatCode>0.0</c:formatCode>
                <c:ptCount val="10"/>
                <c:pt idx="0">
                  <c:v>10.541966609356399</c:v>
                </c:pt>
                <c:pt idx="1">
                  <c:v>10.541966609356399</c:v>
                </c:pt>
                <c:pt idx="2">
                  <c:v>10.541966609356399</c:v>
                </c:pt>
                <c:pt idx="3">
                  <c:v>10.541966609356399</c:v>
                </c:pt>
                <c:pt idx="4">
                  <c:v>10.541966609356399</c:v>
                </c:pt>
                <c:pt idx="5">
                  <c:v>10.541966609356399</c:v>
                </c:pt>
                <c:pt idx="6">
                  <c:v>10.541966609356399</c:v>
                </c:pt>
                <c:pt idx="7">
                  <c:v>10.541966609356399</c:v>
                </c:pt>
                <c:pt idx="8">
                  <c:v>10.541966609356399</c:v>
                </c:pt>
                <c:pt idx="9">
                  <c:v>10.541966609356399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83-472A-BCDF-A52AC4518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60552"/>
        <c:axId val="514661864"/>
      </c:lineChart>
      <c:catAx>
        <c:axId val="51466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4661864"/>
        <c:crosses val="autoZero"/>
        <c:auto val="1"/>
        <c:lblAlgn val="ctr"/>
        <c:lblOffset val="100"/>
        <c:noMultiLvlLbl val="0"/>
      </c:catAx>
      <c:valAx>
        <c:axId val="51466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4660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7BC-4BB6-ACCC-10C1B30426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'7'!$A$20:$A$29</c:f>
              <c:strCache>
                <c:ptCount val="10"/>
                <c:pt idx="0">
                  <c:v>Brasil</c:v>
                </c:pt>
                <c:pt idx="1">
                  <c:v>Argentina</c:v>
                </c:pt>
                <c:pt idx="2">
                  <c:v>Uruguay</c:v>
                </c:pt>
                <c:pt idx="3">
                  <c:v>Colombia</c:v>
                </c:pt>
                <c:pt idx="4">
                  <c:v>Sudáfrica</c:v>
                </c:pt>
                <c:pt idx="5">
                  <c:v>Chile</c:v>
                </c:pt>
                <c:pt idx="6">
                  <c:v>Perú</c:v>
                </c:pt>
                <c:pt idx="7">
                  <c:v>Tailandia</c:v>
                </c:pt>
                <c:pt idx="8">
                  <c:v>Costa Rica</c:v>
                </c:pt>
                <c:pt idx="9">
                  <c:v>México</c:v>
                </c:pt>
              </c:strCache>
            </c:strRef>
          </c:cat>
          <c:val>
            <c:numRef>
              <c:f>'7'!$B$20:$B$29</c:f>
              <c:numCache>
                <c:formatCode>0.00%</c:formatCode>
                <c:ptCount val="10"/>
                <c:pt idx="0">
                  <c:v>2.7137360841110558E-3</c:v>
                </c:pt>
                <c:pt idx="1">
                  <c:v>2.5686075028913068E-3</c:v>
                </c:pt>
                <c:pt idx="2">
                  <c:v>2.3906271243337961E-3</c:v>
                </c:pt>
                <c:pt idx="3">
                  <c:v>1.1862315804517501E-3</c:v>
                </c:pt>
                <c:pt idx="4">
                  <c:v>1.1760880992367421E-3</c:v>
                </c:pt>
                <c:pt idx="5">
                  <c:v>6.5509374962271474E-4</c:v>
                </c:pt>
                <c:pt idx="6">
                  <c:v>5.3101670436970019E-4</c:v>
                </c:pt>
                <c:pt idx="7">
                  <c:v>3.6325007407608367E-4</c:v>
                </c:pt>
                <c:pt idx="8">
                  <c:v>2.9400387308102467E-4</c:v>
                </c:pt>
                <c:pt idx="9">
                  <c:v>1.4450957558507745E-5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C-4BB6-ACCC-10C1B304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769664"/>
        <c:axId val="447770320"/>
      </c:barChart>
      <c:lineChart>
        <c:grouping val="standard"/>
        <c:varyColors val="0"/>
        <c:ser>
          <c:idx val="2"/>
          <c:order val="1"/>
          <c:tx>
            <c:strRef>
              <c:f>'7'!$D$18</c:f>
              <c:strCache>
                <c:ptCount val="1"/>
                <c:pt idx="0">
                  <c:v>América Latina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'7'!$A$20:$A$29</c:f>
              <c:strCache>
                <c:ptCount val="10"/>
                <c:pt idx="0">
                  <c:v>Brasil</c:v>
                </c:pt>
                <c:pt idx="1">
                  <c:v>Argentina</c:v>
                </c:pt>
                <c:pt idx="2">
                  <c:v>Uruguay</c:v>
                </c:pt>
                <c:pt idx="3">
                  <c:v>Colombia</c:v>
                </c:pt>
                <c:pt idx="4">
                  <c:v>Sudáfrica</c:v>
                </c:pt>
                <c:pt idx="5">
                  <c:v>Chile</c:v>
                </c:pt>
                <c:pt idx="6">
                  <c:v>Perú</c:v>
                </c:pt>
                <c:pt idx="7">
                  <c:v>Tailandia</c:v>
                </c:pt>
                <c:pt idx="8">
                  <c:v>Costa Rica</c:v>
                </c:pt>
                <c:pt idx="9">
                  <c:v>México</c:v>
                </c:pt>
              </c:strCache>
            </c:strRef>
          </c:cat>
          <c:val>
            <c:numRef>
              <c:f>'7'!$D$20:$D$29</c:f>
              <c:numCache>
                <c:formatCode>0.00%</c:formatCode>
                <c:ptCount val="10"/>
                <c:pt idx="0">
                  <c:v>1.0792852116748627E-3</c:v>
                </c:pt>
                <c:pt idx="1">
                  <c:v>1.0792852116748627E-3</c:v>
                </c:pt>
                <c:pt idx="2">
                  <c:v>1.0792852116748627E-3</c:v>
                </c:pt>
                <c:pt idx="3">
                  <c:v>1.0792852116748627E-3</c:v>
                </c:pt>
                <c:pt idx="4">
                  <c:v>1.0792852116748627E-3</c:v>
                </c:pt>
                <c:pt idx="5">
                  <c:v>1.0792852116748627E-3</c:v>
                </c:pt>
                <c:pt idx="6">
                  <c:v>1.0792852116748627E-3</c:v>
                </c:pt>
                <c:pt idx="7">
                  <c:v>1.0792852116748627E-3</c:v>
                </c:pt>
                <c:pt idx="8">
                  <c:v>1.0792852116748627E-3</c:v>
                </c:pt>
                <c:pt idx="9">
                  <c:v>1.0792852116748627E-3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BC-4BB6-ACCC-10C1B304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769664"/>
        <c:axId val="447770320"/>
      </c:lineChart>
      <c:catAx>
        <c:axId val="44776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770320"/>
        <c:crosses val="autoZero"/>
        <c:auto val="1"/>
        <c:lblAlgn val="ctr"/>
        <c:lblOffset val="100"/>
        <c:noMultiLvlLbl val="0"/>
      </c:catAx>
      <c:valAx>
        <c:axId val="44777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76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712270341207345"/>
          <c:y val="5.0925925925925923E-2"/>
          <c:w val="0.82232174103237099"/>
          <c:h val="0.548849518810148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'8'!$C$14:$C$15</c:f>
              <c:strCache>
                <c:ptCount val="2"/>
                <c:pt idx="0">
                  <c:v>Innovadoras en sentido estricto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('8'!$B$16:$B$19,'8'!$B$21:$B$24)</c:f>
              <c:strCache>
                <c:ptCount val="8"/>
                <c:pt idx="0">
                  <c:v>2010-2011</c:v>
                </c:pt>
                <c:pt idx="1">
                  <c:v>2012-2013</c:v>
                </c:pt>
                <c:pt idx="2">
                  <c:v>2014-2015</c:v>
                </c:pt>
                <c:pt idx="3">
                  <c:v>2016-2017</c:v>
                </c:pt>
                <c:pt idx="4">
                  <c:v>2009-2010</c:v>
                </c:pt>
                <c:pt idx="5">
                  <c:v>2011-2012</c:v>
                </c:pt>
                <c:pt idx="6">
                  <c:v>2013-2014</c:v>
                </c:pt>
                <c:pt idx="7">
                  <c:v>2015-2016</c:v>
                </c:pt>
              </c:strCache>
            </c:strRef>
          </c:cat>
          <c:val>
            <c:numRef>
              <c:f>('8'!$C$16:$C$19,'8'!$C$21:$C$24)</c:f>
              <c:numCache>
                <c:formatCode>0.0%</c:formatCode>
                <c:ptCount val="8"/>
                <c:pt idx="0">
                  <c:v>3.5999999999999999E-3</c:v>
                </c:pt>
                <c:pt idx="1">
                  <c:v>5.1299589603283173E-4</c:v>
                </c:pt>
                <c:pt idx="2">
                  <c:v>1.6137040714995035E-3</c:v>
                </c:pt>
                <c:pt idx="3">
                  <c:v>1.8494971679574616E-3</c:v>
                </c:pt>
                <c:pt idx="4">
                  <c:v>5.8999999999999999E-3</c:v>
                </c:pt>
                <c:pt idx="5">
                  <c:v>2.1889022655138448E-3</c:v>
                </c:pt>
                <c:pt idx="6">
                  <c:v>1.0186757215619694E-3</c:v>
                </c:pt>
                <c:pt idx="7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6-4184-9C98-68B70B037BAF}"/>
            </c:ext>
          </c:extLst>
        </c:ser>
        <c:ser>
          <c:idx val="1"/>
          <c:order val="1"/>
          <c:tx>
            <c:strRef>
              <c:f>'8'!$D$14:$D$15</c:f>
              <c:strCache>
                <c:ptCount val="2"/>
                <c:pt idx="0">
                  <c:v>Innovadoras en sentido amplio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256-4184-9C98-68B70B037BAF}"/>
              </c:ext>
            </c:extLst>
          </c:dPt>
          <c:dPt>
            <c:idx val="5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256-4184-9C98-68B70B037BAF}"/>
              </c:ext>
            </c:extLst>
          </c:dPt>
          <c:dPt>
            <c:idx val="6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256-4184-9C98-68B70B037BAF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8A6-41ED-8C21-FED45F3755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('8'!$B$16:$B$19,'8'!$B$21:$B$24)</c:f>
              <c:strCache>
                <c:ptCount val="8"/>
                <c:pt idx="0">
                  <c:v>2010-2011</c:v>
                </c:pt>
                <c:pt idx="1">
                  <c:v>2012-2013</c:v>
                </c:pt>
                <c:pt idx="2">
                  <c:v>2014-2015</c:v>
                </c:pt>
                <c:pt idx="3">
                  <c:v>2016-2017</c:v>
                </c:pt>
                <c:pt idx="4">
                  <c:v>2009-2010</c:v>
                </c:pt>
                <c:pt idx="5">
                  <c:v>2011-2012</c:v>
                </c:pt>
                <c:pt idx="6">
                  <c:v>2013-2014</c:v>
                </c:pt>
                <c:pt idx="7">
                  <c:v>2015-2016</c:v>
                </c:pt>
              </c:strCache>
            </c:strRef>
          </c:cat>
          <c:val>
            <c:numRef>
              <c:f>('8'!$D$16:$D$19,'8'!$D$21:$D$24)</c:f>
              <c:numCache>
                <c:formatCode>0.0%</c:formatCode>
                <c:ptCount val="8"/>
                <c:pt idx="0">
                  <c:v>0.3115</c:v>
                </c:pt>
                <c:pt idx="1">
                  <c:v>0.23837209302325582</c:v>
                </c:pt>
                <c:pt idx="2">
                  <c:v>0.22567030784508441</c:v>
                </c:pt>
                <c:pt idx="3">
                  <c:v>0.18922667899664777</c:v>
                </c:pt>
                <c:pt idx="4">
                  <c:v>0.33760000000000001</c:v>
                </c:pt>
                <c:pt idx="5">
                  <c:v>0.21451242202035678</c:v>
                </c:pt>
                <c:pt idx="6">
                  <c:v>0.19252971137521221</c:v>
                </c:pt>
                <c:pt idx="7">
                  <c:v>0.215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256-4184-9C98-68B70B037BAF}"/>
            </c:ext>
          </c:extLst>
        </c:ser>
        <c:ser>
          <c:idx val="2"/>
          <c:order val="2"/>
          <c:tx>
            <c:strRef>
              <c:f>'8'!$E$14:$E$15</c:f>
              <c:strCache>
                <c:ptCount val="2"/>
                <c:pt idx="0">
                  <c:v>Potencialmente innovadoras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256-4184-9C98-68B70B037BAF}"/>
              </c:ext>
            </c:extLst>
          </c:dPt>
          <c:dPt>
            <c:idx val="5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256-4184-9C98-68B70B037BAF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256-4184-9C98-68B70B037BAF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8A6-41ED-8C21-FED45F3755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('8'!$B$16:$B$19,'8'!$B$21:$B$24)</c:f>
              <c:strCache>
                <c:ptCount val="8"/>
                <c:pt idx="0">
                  <c:v>2010-2011</c:v>
                </c:pt>
                <c:pt idx="1">
                  <c:v>2012-2013</c:v>
                </c:pt>
                <c:pt idx="2">
                  <c:v>2014-2015</c:v>
                </c:pt>
                <c:pt idx="3">
                  <c:v>2016-2017</c:v>
                </c:pt>
                <c:pt idx="4">
                  <c:v>2009-2010</c:v>
                </c:pt>
                <c:pt idx="5">
                  <c:v>2011-2012</c:v>
                </c:pt>
                <c:pt idx="6">
                  <c:v>2013-2014</c:v>
                </c:pt>
                <c:pt idx="7">
                  <c:v>2015-2016</c:v>
                </c:pt>
              </c:strCache>
            </c:strRef>
          </c:cat>
          <c:val>
            <c:numRef>
              <c:f>('8'!$E$16:$E$19,'8'!$E$21:$E$24)</c:f>
              <c:numCache>
                <c:formatCode>0.0%</c:formatCode>
                <c:ptCount val="8"/>
                <c:pt idx="0">
                  <c:v>4.9225883287018657E-2</c:v>
                </c:pt>
                <c:pt idx="1">
                  <c:v>4.3262653898768808E-2</c:v>
                </c:pt>
                <c:pt idx="2">
                  <c:v>3.6246276067527311E-2</c:v>
                </c:pt>
                <c:pt idx="3">
                  <c:v>3.1788232574268868E-2</c:v>
                </c:pt>
                <c:pt idx="4">
                  <c:v>5.0561147749623975E-2</c:v>
                </c:pt>
                <c:pt idx="5">
                  <c:v>4.7061398708547662E-2</c:v>
                </c:pt>
                <c:pt idx="6">
                  <c:v>3.8143746462931526E-2</c:v>
                </c:pt>
                <c:pt idx="7">
                  <c:v>3.6000000000000004E-2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56-4184-9C98-68B70B037BAF}"/>
            </c:ext>
          </c:extLst>
        </c:ser>
        <c:ser>
          <c:idx val="3"/>
          <c:order val="3"/>
          <c:tx>
            <c:strRef>
              <c:f>'8'!$F$14:$F$15</c:f>
              <c:strCache>
                <c:ptCount val="2"/>
                <c:pt idx="0">
                  <c:v>No innovadoras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8A6-41ED-8C21-FED45F3755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('8'!$B$16:$B$19,'8'!$B$21:$B$24)</c:f>
              <c:strCache>
                <c:ptCount val="8"/>
                <c:pt idx="0">
                  <c:v>2010-2011</c:v>
                </c:pt>
                <c:pt idx="1">
                  <c:v>2012-2013</c:v>
                </c:pt>
                <c:pt idx="2">
                  <c:v>2014-2015</c:v>
                </c:pt>
                <c:pt idx="3">
                  <c:v>2016-2017</c:v>
                </c:pt>
                <c:pt idx="4">
                  <c:v>2009-2010</c:v>
                </c:pt>
                <c:pt idx="5">
                  <c:v>2011-2012</c:v>
                </c:pt>
                <c:pt idx="6">
                  <c:v>2013-2014</c:v>
                </c:pt>
                <c:pt idx="7">
                  <c:v>2015-2016</c:v>
                </c:pt>
              </c:strCache>
            </c:strRef>
          </c:cat>
          <c:val>
            <c:numRef>
              <c:f>('8'!$F$16:$F$19,'8'!$F$21:$F$24)</c:f>
              <c:numCache>
                <c:formatCode>0.0%</c:formatCode>
                <c:ptCount val="8"/>
                <c:pt idx="0">
                  <c:v>0.63576816196903529</c:v>
                </c:pt>
                <c:pt idx="1">
                  <c:v>0.71785225718194257</c:v>
                </c:pt>
                <c:pt idx="2">
                  <c:v>0.73646971201588873</c:v>
                </c:pt>
                <c:pt idx="3">
                  <c:v>0.77713559126112586</c:v>
                </c:pt>
                <c:pt idx="4">
                  <c:v>0.60592386902695827</c:v>
                </c:pt>
                <c:pt idx="5">
                  <c:v>0.73623727700558173</c:v>
                </c:pt>
                <c:pt idx="6">
                  <c:v>0.76830786644029425</c:v>
                </c:pt>
                <c:pt idx="7">
                  <c:v>0.747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256-4184-9C98-68B70B037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361856"/>
        <c:axId val="360360544"/>
      </c:barChart>
      <c:catAx>
        <c:axId val="3603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0360544"/>
        <c:crosses val="autoZero"/>
        <c:auto val="1"/>
        <c:lblAlgn val="ctr"/>
        <c:lblOffset val="100"/>
        <c:noMultiLvlLbl val="0"/>
      </c:catAx>
      <c:valAx>
        <c:axId val="36036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036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1</xdr:col>
      <xdr:colOff>803908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3FC4BD-5DA2-4CE3-8034-FAAA48CF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742950</xdr:colOff>
      <xdr:row>12</xdr:row>
      <xdr:rowOff>85725</xdr:rowOff>
    </xdr:from>
    <xdr:to>
      <xdr:col>9</xdr:col>
      <xdr:colOff>208950</xdr:colOff>
      <xdr:row>28</xdr:row>
      <xdr:rowOff>104392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071709-61C9-4522-A0E4-2F7E4AE16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95600" y="2371725"/>
          <a:ext cx="4800000" cy="30666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257174</xdr:colOff>
      <xdr:row>12</xdr:row>
      <xdr:rowOff>33336</xdr:rowOff>
    </xdr:from>
    <xdr:to>
      <xdr:col>11</xdr:col>
      <xdr:colOff>603250</xdr:colOff>
      <xdr:row>33</xdr:row>
      <xdr:rowOff>177800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2C6BEE-FB0C-4137-A26F-D8E3538CF6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3808</xdr:colOff>
      <xdr:row>3</xdr:row>
      <xdr:rowOff>47625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2AA318DB-6574-40B5-AFF3-4A3D8251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0.8838</cdr:x>
      <cdr:y>0.16423</cdr:y>
    </cdr:from>
    <cdr:to>
      <cdr:x>0.97547</cdr:x>
      <cdr:y>0.23387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8E84AF3-6969-4B48-942B-2FA8537EDD00}"/>
            </a:ext>
          </a:extLst>
        </cdr:cNvPr>
        <cdr:cNvSpPr txBox="1"/>
      </cdr:nvSpPr>
      <cdr:spPr>
        <a:xfrm xmlns:a="http://schemas.openxmlformats.org/drawingml/2006/main">
          <a:off x="4346576" y="658814"/>
          <a:ext cx="450850" cy="2794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2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27,1</a:t>
          </a:r>
        </a:p>
      </cdr:txBody>
    </cdr:sp>
  </cdr:relSizeAnchor>
  <cdr:relSizeAnchor xmlns:cdr="http://schemas.openxmlformats.org/drawingml/2006/chartDrawing">
    <cdr:from>
      <cdr:x>0.88121</cdr:x>
      <cdr:y>0.52078</cdr:y>
    </cdr:from>
    <cdr:to>
      <cdr:x>0.9774</cdr:x>
      <cdr:y>0.59042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56BD87D5-37CD-41F3-B35D-D000AA20C856}"/>
            </a:ext>
          </a:extLst>
        </cdr:cNvPr>
        <cdr:cNvSpPr txBox="1"/>
      </cdr:nvSpPr>
      <cdr:spPr>
        <a:xfrm xmlns:a="http://schemas.openxmlformats.org/drawingml/2006/main">
          <a:off x="4333876" y="2089150"/>
          <a:ext cx="473074" cy="2794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10,5</a:t>
          </a:r>
        </a:p>
      </cdr:txBody>
    </cdr:sp>
  </cdr:relSizeAnchor>
  <cdr:relSizeAnchor xmlns:cdr="http://schemas.openxmlformats.org/drawingml/2006/chartDrawing">
    <cdr:from>
      <cdr:x>0.7224</cdr:x>
      <cdr:y>0.00435</cdr:y>
    </cdr:from>
    <cdr:to>
      <cdr:x>0.95997</cdr:x>
      <cdr:y>0.12624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757B7E0F-138B-4A22-ACE3-E2A739776C3C}"/>
            </a:ext>
          </a:extLst>
        </cdr:cNvPr>
        <cdr:cNvSpPr txBox="1"/>
      </cdr:nvSpPr>
      <cdr:spPr>
        <a:xfrm xmlns:a="http://schemas.openxmlformats.org/drawingml/2006/main">
          <a:off x="3552826" y="17464"/>
          <a:ext cx="1168400" cy="48895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>
              <a:lumMod val="75000"/>
              <a:lumOff val="2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Corea del Sur: 152,1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292100</xdr:colOff>
      <xdr:row>20</xdr:row>
      <xdr:rowOff>133350</xdr:rowOff>
    </xdr:from>
    <xdr:to>
      <xdr:col>11</xdr:col>
      <xdr:colOff>114300</xdr:colOff>
      <xdr:row>22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A7BEE69-DC9B-4E66-9F05-D6BC19F84F09}"/>
            </a:ext>
          </a:extLst>
        </xdr:cNvPr>
        <xdr:cNvSpPr txBox="1"/>
      </xdr:nvSpPr>
      <xdr:spPr>
        <a:xfrm>
          <a:off x="7912100" y="1422400"/>
          <a:ext cx="58420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2,43 %</a:t>
          </a:r>
        </a:p>
      </xdr:txBody>
    </xdr:sp>
    <xdr:clientData/>
  </xdr:twoCellAnchor>
  <xdr:twoCellAnchor>
    <xdr:from>
      <xdr:col>10</xdr:col>
      <xdr:colOff>342900</xdr:colOff>
      <xdr:row>28</xdr:row>
      <xdr:rowOff>25400</xdr:rowOff>
    </xdr:from>
    <xdr:to>
      <xdr:col>11</xdr:col>
      <xdr:colOff>165100</xdr:colOff>
      <xdr:row>29</xdr:row>
      <xdr:rowOff>171450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875099E-C817-46DC-87B3-E90DCC918A3E}"/>
            </a:ext>
          </a:extLst>
        </xdr:cNvPr>
        <xdr:cNvSpPr txBox="1"/>
      </xdr:nvSpPr>
      <xdr:spPr>
        <a:xfrm>
          <a:off x="7962900" y="2787650"/>
          <a:ext cx="58420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0,11 %</a:t>
          </a:r>
        </a:p>
      </xdr:txBody>
    </xdr:sp>
    <xdr:clientData/>
  </xdr:twoCellAnchor>
  <xdr:twoCellAnchor>
    <xdr:from>
      <xdr:col>4</xdr:col>
      <xdr:colOff>581024</xdr:colOff>
      <xdr:row>17</xdr:row>
      <xdr:rowOff>80962</xdr:rowOff>
    </xdr:from>
    <xdr:to>
      <xdr:col>11</xdr:col>
      <xdr:colOff>133349</xdr:colOff>
      <xdr:row>33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474A206-9C53-4D10-BCAB-D58ED6D4A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2</xdr:col>
      <xdr:colOff>41908</xdr:colOff>
      <xdr:row>3</xdr:row>
      <xdr:rowOff>47625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45F78A0F-9289-489A-B6C5-5491382F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0.67446</cdr:x>
      <cdr:y>0.02798</cdr:y>
    </cdr:from>
    <cdr:to>
      <cdr:x>0.93567</cdr:x>
      <cdr:y>0.19293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A8515BC-A816-40E1-BEF6-A9DCF5FBCD45}"/>
            </a:ext>
          </a:extLst>
        </cdr:cNvPr>
        <cdr:cNvSpPr txBox="1"/>
      </cdr:nvSpPr>
      <cdr:spPr>
        <a:xfrm xmlns:a="http://schemas.openxmlformats.org/drawingml/2006/main">
          <a:off x="3295651" y="90488"/>
          <a:ext cx="1276350" cy="5334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Suiza: 5,6 %</a:t>
          </a:r>
        </a:p>
        <a:p xmlns:a="http://schemas.openxmlformats.org/drawingml/2006/main">
          <a:r>
            <a:rPr lang="es-CO" sz="1100"/>
            <a:t>OCDE: 2,43 %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13</xdr:row>
      <xdr:rowOff>85724</xdr:rowOff>
    </xdr:from>
    <xdr:to>
      <xdr:col>13</xdr:col>
      <xdr:colOff>657225</xdr:colOff>
      <xdr:row>28</xdr:row>
      <xdr:rowOff>123824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38F0F6C-9588-429D-8F55-676ACE00C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2</xdr:col>
      <xdr:colOff>41908</xdr:colOff>
      <xdr:row>3</xdr:row>
      <xdr:rowOff>47625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A5F55823-82A0-4E17-AE2C-5D3D971E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0.10625</cdr:x>
      <cdr:y>0.70486</cdr:y>
    </cdr:from>
    <cdr:to>
      <cdr:x>0.53386</cdr:x>
      <cdr:y>0.70486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0CFF7147-F57E-4665-B42A-470D7246A5BF}"/>
            </a:ext>
          </a:extLst>
        </cdr:cNvPr>
        <cdr:cNvCxnSpPr/>
      </cdr:nvCxnSpPr>
      <cdr:spPr>
        <a:xfrm xmlns:a="http://schemas.openxmlformats.org/drawingml/2006/main">
          <a:off x="554592" y="2316258"/>
          <a:ext cx="2232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0.58328</cdr:x>
      <cdr:y>0.70079</cdr:y>
    </cdr:from>
    <cdr:to>
      <cdr:x>0.96951</cdr:x>
      <cdr:y>0.70079</cdr:y>
    </cdr:to>
    <cdr:cxnSp macro="">
      <cdr:nvCxnSpPr>
        <cdr:cNvPr id="4" name="Conector recto 3">
          <a:extLst xmlns:a="http://schemas.openxmlformats.org/drawingml/2006/main">
            <a:ext uri="{FF2B5EF4-FFF2-40B4-BE49-F238E27FC236}">
              <a16:creationId xmlns:a16="http://schemas.microsoft.com/office/drawing/2014/main" id="{636FCA1D-128E-4B74-922A-05FC49353CD5}"/>
            </a:ext>
          </a:extLst>
        </cdr:cNvPr>
        <cdr:cNvCxnSpPr/>
      </cdr:nvCxnSpPr>
      <cdr:spPr>
        <a:xfrm xmlns:a="http://schemas.openxmlformats.org/drawingml/2006/main">
          <a:off x="3044555" y="2302898"/>
          <a:ext cx="2016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2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0.12292</cdr:x>
      <cdr:y>0.69444</cdr:y>
    </cdr:from>
    <cdr:to>
      <cdr:x>0.5</cdr:x>
      <cdr:y>0.76736</cdr:y>
    </cdr:to>
    <cdr:sp macro="" textlink="">
      <cdr:nvSpPr>
        <cdr:cNvPr id="5" name="Cuadro de texto 4"/>
        <cdr:cNvSpPr txBox="1"/>
      </cdr:nvSpPr>
      <cdr:spPr>
        <a:xfrm xmlns:a="http://schemas.openxmlformats.org/drawingml/2006/main">
          <a:off x="561975" y="1905000"/>
          <a:ext cx="1724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CO" sz="1000">
              <a:solidFill>
                <a:schemeClr val="tx1">
                  <a:lumMod val="75000"/>
                  <a:lumOff val="25000"/>
                </a:schemeClr>
              </a:solidFill>
            </a:rPr>
            <a:t>Servicios</a:t>
          </a:r>
        </a:p>
      </cdr:txBody>
    </cdr:sp>
  </cdr:relSizeAnchor>
  <cdr:relSizeAnchor xmlns:cdr="http://schemas.openxmlformats.org/drawingml/2006/chartDrawing">
    <cdr:from>
      <cdr:x>0.57153</cdr:x>
      <cdr:y>0.6956</cdr:y>
    </cdr:from>
    <cdr:to>
      <cdr:x>0.94861</cdr:x>
      <cdr:y>0.76852</cdr:y>
    </cdr:to>
    <cdr:sp macro="" textlink="">
      <cdr:nvSpPr>
        <cdr:cNvPr id="6" name="Cuadro de texto 1"/>
        <cdr:cNvSpPr txBox="1"/>
      </cdr:nvSpPr>
      <cdr:spPr>
        <a:xfrm xmlns:a="http://schemas.openxmlformats.org/drawingml/2006/main">
          <a:off x="2613025" y="1908175"/>
          <a:ext cx="17240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>
              <a:solidFill>
                <a:schemeClr val="tx1">
                  <a:lumMod val="75000"/>
                  <a:lumOff val="25000"/>
                </a:schemeClr>
              </a:solidFill>
            </a:rPr>
            <a:t>Industria manufacturera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51547</xdr:rowOff>
    </xdr:from>
    <xdr:to>
      <xdr:col>9</xdr:col>
      <xdr:colOff>347382</xdr:colOff>
      <xdr:row>44</xdr:row>
      <xdr:rowOff>145676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76D5EC-C37A-4ED6-B9E5-A8F53B135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22858</xdr:colOff>
      <xdr:row>2</xdr:row>
      <xdr:rowOff>133350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A443C7F3-3400-4554-BB69-3B5FAD65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1</xdr:col>
      <xdr:colOff>108583</xdr:colOff>
      <xdr:row>2</xdr:row>
      <xdr:rowOff>133350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E309BA47-1E88-4DEE-A992-4CEDA1A2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271462</xdr:colOff>
      <xdr:row>11</xdr:row>
      <xdr:rowOff>166687</xdr:rowOff>
    </xdr:from>
    <xdr:to>
      <xdr:col>12</xdr:col>
      <xdr:colOff>666750</xdr:colOff>
      <xdr:row>25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F3E4818-0C3B-445D-9A31-51BD6910B0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426508</xdr:colOff>
      <xdr:row>12</xdr:row>
      <xdr:rowOff>0</xdr:rowOff>
    </xdr:from>
    <xdr:to>
      <xdr:col>12</xdr:col>
      <xdr:colOff>731307</xdr:colOff>
      <xdr:row>31</xdr:row>
      <xdr:rowOff>63500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1D34A0-83CC-40B9-A042-661A3C0C9F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0</xdr:col>
      <xdr:colOff>1565908</xdr:colOff>
      <xdr:row>2</xdr:row>
      <xdr:rowOff>152400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FB6355D7-7A16-48A2-9F39-E1F95671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0.84441</cdr:x>
      <cdr:y>0.3776</cdr:y>
    </cdr:from>
    <cdr:to>
      <cdr:x>0.93956</cdr:x>
      <cdr:y>0.44042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F01A3C81-4D6D-4C25-89F5-4702719610BA}"/>
            </a:ext>
          </a:extLst>
        </cdr:cNvPr>
        <cdr:cNvSpPr txBox="1"/>
      </cdr:nvSpPr>
      <cdr:spPr>
        <a:xfrm xmlns:a="http://schemas.openxmlformats.org/drawingml/2006/main">
          <a:off x="4761468" y="1373320"/>
          <a:ext cx="536550" cy="22847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4.048</a:t>
          </a:r>
        </a:p>
      </cdr:txBody>
    </cdr:sp>
  </cdr:relSizeAnchor>
  <cdr:relSizeAnchor xmlns:cdr="http://schemas.openxmlformats.org/drawingml/2006/chartDrawing">
    <cdr:from>
      <cdr:x>0.84823</cdr:x>
      <cdr:y>0.73357</cdr:y>
    </cdr:from>
    <cdr:to>
      <cdr:x>0.92267</cdr:x>
      <cdr:y>0.78874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9BEA0941-1719-4D3F-A7F0-670C4DC04D59}"/>
            </a:ext>
          </a:extLst>
        </cdr:cNvPr>
        <cdr:cNvSpPr txBox="1"/>
      </cdr:nvSpPr>
      <cdr:spPr>
        <a:xfrm xmlns:a="http://schemas.openxmlformats.org/drawingml/2006/main">
          <a:off x="4782973" y="2667953"/>
          <a:ext cx="419794" cy="20066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2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900"/>
            <a:t>203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80961</xdr:colOff>
      <xdr:row>12</xdr:row>
      <xdr:rowOff>114300</xdr:rowOff>
    </xdr:from>
    <xdr:to>
      <xdr:col>11</xdr:col>
      <xdr:colOff>415924</xdr:colOff>
      <xdr:row>33</xdr:row>
      <xdr:rowOff>174624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E99794F-4258-4EC2-8E83-0CD02689E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403858</xdr:colOff>
      <xdr:row>3</xdr:row>
      <xdr:rowOff>47625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F5C6DA13-CBB3-4FB2-8EF5-DC5DD9091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45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0.89389</cdr:x>
      <cdr:y>0.4775</cdr:y>
    </cdr:from>
    <cdr:to>
      <cdr:x>0.96765</cdr:x>
      <cdr:y>0.54361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9CAA95D-0004-4A1C-B77F-A8B81AB88DAC}"/>
            </a:ext>
          </a:extLst>
        </cdr:cNvPr>
        <cdr:cNvSpPr txBox="1"/>
      </cdr:nvSpPr>
      <cdr:spPr>
        <a:xfrm xmlns:a="http://schemas.openxmlformats.org/drawingml/2006/main">
          <a:off x="4386265" y="1677537"/>
          <a:ext cx="361950" cy="23222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2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694</a:t>
          </a:r>
        </a:p>
      </cdr:txBody>
    </cdr:sp>
  </cdr:relSizeAnchor>
  <cdr:relSizeAnchor xmlns:cdr="http://schemas.openxmlformats.org/drawingml/2006/chartDrawing">
    <cdr:from>
      <cdr:x>0.90558</cdr:x>
      <cdr:y>0.60693</cdr:y>
    </cdr:from>
    <cdr:to>
      <cdr:x>0.98512</cdr:x>
      <cdr:y>0.66019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A0E14123-CD7B-4D0F-B199-703821C1E2F4}"/>
            </a:ext>
          </a:extLst>
        </cdr:cNvPr>
        <cdr:cNvSpPr txBox="1"/>
      </cdr:nvSpPr>
      <cdr:spPr>
        <a:xfrm xmlns:a="http://schemas.openxmlformats.org/drawingml/2006/main">
          <a:off x="4443638" y="2132242"/>
          <a:ext cx="390302" cy="187097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208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76201</xdr:rowOff>
    </xdr:from>
    <xdr:to>
      <xdr:col>0</xdr:col>
      <xdr:colOff>1565908</xdr:colOff>
      <xdr:row>3</xdr:row>
      <xdr:rowOff>47625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9275D0F1-D724-491E-9A81-FEE22A7A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13</xdr:row>
      <xdr:rowOff>85725</xdr:rowOff>
    </xdr:from>
    <xdr:to>
      <xdr:col>11</xdr:col>
      <xdr:colOff>704850</xdr:colOff>
      <xdr:row>27</xdr:row>
      <xdr:rowOff>733425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767C92-BF1B-4515-9ECD-5B13758B9B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76201</xdr:colOff>
      <xdr:row>0</xdr:row>
      <xdr:rowOff>76201</xdr:rowOff>
    </xdr:from>
    <xdr:to>
      <xdr:col>1</xdr:col>
      <xdr:colOff>108583</xdr:colOff>
      <xdr:row>3</xdr:row>
      <xdr:rowOff>47625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EA923755-6970-474C-B2C2-7C90A2F2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76201"/>
          <a:ext cx="1489707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lobalinnovationindex.org/analysis-indicato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s://www.dane.gov.co/index.php/estadisticas-por-tema/tecnologia-e-innovacion/encuesta-de-desarrollo-e-innovacion-tecnologica-ed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cyt.org.co/proyectos-y-productos/informe-anual-de-indicadores-de-ciencia-y-tecnologia-2018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a.uis.unesco.org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cimagojr.com/countryrank.ph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ocyt.org.co/proyectos-y-productos/informe-anual-de-indicadores-de-ciencia-y-tecnologia-2018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stats.oecd.org/Index.aspx?DataSetCode=MSTI_PUB" TargetMode="External"/><Relationship Id="rId1" Type="http://schemas.openxmlformats.org/officeDocument/2006/relationships/hyperlink" Target="http://app.ricyt.org/ui/v3/comparative.html?indicator=INVESTEJCSEPER&amp;start_year=2008&amp;end_year=2017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3.wipo.int/ipstats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2.xml"/><Relationship Id="rId3" Type="http://schemas.openxmlformats.org/officeDocument/2006/relationships/hyperlink" Target="https://data.worldbank.org/indicator/BX.GSR.MRCH.CD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data.worldbank.org/indicator/BX.GSR.ROYL.CD" TargetMode="External"/><Relationship Id="rId1" Type="http://schemas.openxmlformats.org/officeDocument/2006/relationships/hyperlink" Target="https://data.worldbank.org/indicator/BX.GSR.ROYL.CD" TargetMode="External"/><Relationship Id="rId6" Type="http://schemas.openxmlformats.org/officeDocument/2006/relationships/hyperlink" Target="https://data.worldbank.org/indicator/BM.GSR.NFSV.CD" TargetMode="External"/><Relationship Id="rId5" Type="http://schemas.openxmlformats.org/officeDocument/2006/relationships/hyperlink" Target="https://data.worldbank.org/indicator/BX.GSR.NFSV.CD" TargetMode="External"/><Relationship Id="rId4" Type="http://schemas.openxmlformats.org/officeDocument/2006/relationships/hyperlink" Target="https://data.worldbank.org/indicator/BM.GSR.MRCH.C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774B-A6F9-4AED-A550-44587F43DBB4}">
  <dimension ref="A4:K24"/>
  <sheetViews>
    <sheetView workbookViewId="0">
      <selection sqref="A1:XFD11"/>
    </sheetView>
  </sheetViews>
  <sheetFormatPr baseColWidth="10" defaultRowHeight="15" x14ac:dyDescent="0.25"/>
  <cols>
    <col min="2" max="2" width="20.85546875" customWidth="1"/>
  </cols>
  <sheetData>
    <row r="4" spans="1:11" x14ac:dyDescent="0.25">
      <c r="A4" t="s">
        <v>100</v>
      </c>
    </row>
    <row r="5" spans="1:11" s="1" customFormat="1" x14ac:dyDescent="0.25">
      <c r="A5" s="1" t="s">
        <v>103</v>
      </c>
    </row>
    <row r="6" spans="1:11" s="1" customFormat="1" x14ac:dyDescent="0.25">
      <c r="A6" s="1" t="s">
        <v>101</v>
      </c>
      <c r="K6"/>
    </row>
    <row r="8" spans="1:11" s="1" customFormat="1" x14ac:dyDescent="0.25">
      <c r="A8" s="1" t="s">
        <v>104</v>
      </c>
    </row>
    <row r="9" spans="1:11" x14ac:dyDescent="0.25">
      <c r="A9" t="s">
        <v>105</v>
      </c>
    </row>
    <row r="10" spans="1:11" x14ac:dyDescent="0.25">
      <c r="A10" s="19" t="s">
        <v>106</v>
      </c>
    </row>
    <row r="11" spans="1:11" x14ac:dyDescent="0.25">
      <c r="A11" t="s">
        <v>102</v>
      </c>
    </row>
    <row r="13" spans="1:11" x14ac:dyDescent="0.25">
      <c r="A13" s="20" t="s">
        <v>107</v>
      </c>
      <c r="B13" s="21" t="s">
        <v>108</v>
      </c>
    </row>
    <row r="14" spans="1:11" x14ac:dyDescent="0.25">
      <c r="A14" s="2" t="s">
        <v>2</v>
      </c>
      <c r="B14" s="2">
        <v>73</v>
      </c>
    </row>
    <row r="15" spans="1:11" x14ac:dyDescent="0.25">
      <c r="A15" s="2" t="s">
        <v>4</v>
      </c>
      <c r="B15" s="2">
        <v>66</v>
      </c>
    </row>
    <row r="16" spans="1:11" x14ac:dyDescent="0.25">
      <c r="A16" s="2" t="s">
        <v>3</v>
      </c>
      <c r="B16" s="2">
        <v>51</v>
      </c>
    </row>
    <row r="17" spans="1:2" x14ac:dyDescent="0.25">
      <c r="A17" s="2" t="s">
        <v>10</v>
      </c>
      <c r="B17" s="2">
        <v>56</v>
      </c>
    </row>
    <row r="18" spans="1:2" x14ac:dyDescent="0.25">
      <c r="A18" s="2" t="s">
        <v>40</v>
      </c>
      <c r="B18" s="2">
        <v>69</v>
      </c>
    </row>
    <row r="19" spans="1:2" x14ac:dyDescent="0.25">
      <c r="A19" s="2" t="s">
        <v>44</v>
      </c>
      <c r="B19" s="2">
        <v>55</v>
      </c>
    </row>
    <row r="20" spans="1:2" x14ac:dyDescent="0.25">
      <c r="A20" s="2" t="s">
        <v>7</v>
      </c>
      <c r="B20" s="2">
        <v>62</v>
      </c>
    </row>
    <row r="21" spans="1:2" x14ac:dyDescent="0.25">
      <c r="A21" s="2" t="s">
        <v>0</v>
      </c>
      <c r="B21" s="2">
        <v>67</v>
      </c>
    </row>
    <row r="22" spans="1:2" x14ac:dyDescent="0.25">
      <c r="A22" s="2" t="s">
        <v>45</v>
      </c>
      <c r="B22" s="2">
        <v>43</v>
      </c>
    </row>
    <row r="23" spans="1:2" x14ac:dyDescent="0.25">
      <c r="A23" s="2" t="s">
        <v>8</v>
      </c>
      <c r="B23" s="2">
        <v>63</v>
      </c>
    </row>
    <row r="24" spans="1:2" x14ac:dyDescent="0.25">
      <c r="A24" s="2" t="s">
        <v>73</v>
      </c>
      <c r="B24" s="2">
        <v>1</v>
      </c>
    </row>
  </sheetData>
  <hyperlinks>
    <hyperlink ref="A10" r:id="rId1" xr:uid="{50421E41-F4CA-476E-AC10-F39B016D9E8E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7EF94-8A1E-4FEC-89A9-D9A73B3C9428}">
  <dimension ref="A4:K27"/>
  <sheetViews>
    <sheetView tabSelected="1" workbookViewId="0">
      <selection sqref="A1:XFD11"/>
    </sheetView>
  </sheetViews>
  <sheetFormatPr baseColWidth="10" defaultRowHeight="15" x14ac:dyDescent="0.25"/>
  <cols>
    <col min="1" max="2" width="11.42578125" style="24"/>
    <col min="3" max="3" width="12.5703125" style="24" customWidth="1"/>
    <col min="4" max="4" width="13" style="24" customWidth="1"/>
    <col min="5" max="5" width="15.5703125" style="24" customWidth="1"/>
    <col min="6" max="6" width="12.28515625" style="24" customWidth="1"/>
    <col min="7" max="16384" width="11.42578125" style="24"/>
  </cols>
  <sheetData>
    <row r="4" spans="1:11" x14ac:dyDescent="0.25">
      <c r="A4" s="24" t="s">
        <v>100</v>
      </c>
    </row>
    <row r="5" spans="1:11" s="1" customFormat="1" x14ac:dyDescent="0.25">
      <c r="A5" s="1" t="s">
        <v>103</v>
      </c>
    </row>
    <row r="6" spans="1:11" s="1" customFormat="1" x14ac:dyDescent="0.25">
      <c r="A6" s="1" t="s">
        <v>149</v>
      </c>
      <c r="K6" s="24"/>
    </row>
    <row r="8" spans="1:11" s="1" customFormat="1" x14ac:dyDescent="0.25">
      <c r="A8" s="1" t="s">
        <v>150</v>
      </c>
    </row>
    <row r="9" spans="1:11" x14ac:dyDescent="0.25">
      <c r="A9" s="24" t="s">
        <v>151</v>
      </c>
    </row>
    <row r="10" spans="1:11" x14ac:dyDescent="0.25">
      <c r="A10" s="25" t="s">
        <v>152</v>
      </c>
    </row>
    <row r="11" spans="1:11" x14ac:dyDescent="0.25">
      <c r="A11" s="24" t="s">
        <v>102</v>
      </c>
    </row>
    <row r="14" spans="1:11" x14ac:dyDescent="0.25">
      <c r="B14" s="69" t="s">
        <v>153</v>
      </c>
      <c r="C14" s="69" t="s">
        <v>20</v>
      </c>
      <c r="D14" s="69" t="s">
        <v>21</v>
      </c>
      <c r="E14" s="69" t="s">
        <v>22</v>
      </c>
      <c r="F14" s="69" t="s">
        <v>23</v>
      </c>
    </row>
    <row r="15" spans="1:11" ht="34.5" customHeight="1" x14ac:dyDescent="0.25">
      <c r="B15" s="70"/>
      <c r="C15" s="70"/>
      <c r="D15" s="70"/>
      <c r="E15" s="70"/>
      <c r="F15" s="70"/>
    </row>
    <row r="16" spans="1:11" x14ac:dyDescent="0.25">
      <c r="A16" s="28" t="s">
        <v>24</v>
      </c>
      <c r="B16" s="28" t="s">
        <v>25</v>
      </c>
      <c r="C16" s="62">
        <v>3.5999999999999999E-3</v>
      </c>
      <c r="D16" s="62">
        <v>0.3115</v>
      </c>
      <c r="E16" s="63">
        <v>4.9225883287018657E-2</v>
      </c>
      <c r="F16" s="63">
        <v>0.63576816196903529</v>
      </c>
    </row>
    <row r="17" spans="1:7" x14ac:dyDescent="0.25">
      <c r="A17" s="28" t="s">
        <v>26</v>
      </c>
      <c r="B17" s="28" t="s">
        <v>27</v>
      </c>
      <c r="C17" s="63">
        <v>5.1299589603283173E-4</v>
      </c>
      <c r="D17" s="63">
        <v>0.23837209302325582</v>
      </c>
      <c r="E17" s="63">
        <v>4.3262653898768808E-2</v>
      </c>
      <c r="F17" s="63">
        <v>0.71785225718194257</v>
      </c>
    </row>
    <row r="18" spans="1:7" x14ac:dyDescent="0.25">
      <c r="A18" s="28" t="s">
        <v>28</v>
      </c>
      <c r="B18" s="28" t="s">
        <v>29</v>
      </c>
      <c r="C18" s="63">
        <v>1.6137040714995035E-3</v>
      </c>
      <c r="D18" s="63">
        <v>0.22567030784508441</v>
      </c>
      <c r="E18" s="63">
        <v>3.6246276067527311E-2</v>
      </c>
      <c r="F18" s="63">
        <v>0.73646971201588873</v>
      </c>
    </row>
    <row r="19" spans="1:7" x14ac:dyDescent="0.25">
      <c r="A19" s="28" t="s">
        <v>48</v>
      </c>
      <c r="B19" s="39" t="s">
        <v>47</v>
      </c>
      <c r="C19" s="5">
        <f>16/8651</f>
        <v>1.8494971679574616E-3</v>
      </c>
      <c r="D19" s="5">
        <f>1637/8651</f>
        <v>0.18922667899664777</v>
      </c>
      <c r="E19" s="5">
        <f>275/8651</f>
        <v>3.1788232574268868E-2</v>
      </c>
      <c r="F19" s="5">
        <f>1-C19-D19-E19</f>
        <v>0.77713559126112586</v>
      </c>
      <c r="G19" s="27" t="s">
        <v>1</v>
      </c>
    </row>
    <row r="20" spans="1:7" x14ac:dyDescent="0.25">
      <c r="C20" s="64"/>
      <c r="D20" s="64"/>
      <c r="E20" s="64"/>
      <c r="F20" s="64"/>
    </row>
    <row r="21" spans="1:7" x14ac:dyDescent="0.25">
      <c r="A21" s="28" t="s">
        <v>30</v>
      </c>
      <c r="B21" s="28" t="s">
        <v>31</v>
      </c>
      <c r="C21" s="62">
        <v>5.8999999999999999E-3</v>
      </c>
      <c r="D21" s="62">
        <v>0.33760000000000001</v>
      </c>
      <c r="E21" s="63">
        <v>5.0561147749623975E-2</v>
      </c>
      <c r="F21" s="5">
        <v>0.60592386902695827</v>
      </c>
    </row>
    <row r="22" spans="1:7" x14ac:dyDescent="0.25">
      <c r="A22" s="28" t="s">
        <v>32</v>
      </c>
      <c r="B22" s="28" t="s">
        <v>33</v>
      </c>
      <c r="C22" s="63">
        <v>2.1889022655138448E-3</v>
      </c>
      <c r="D22" s="63">
        <v>0.21451242202035678</v>
      </c>
      <c r="E22" s="63">
        <v>4.7061398708547662E-2</v>
      </c>
      <c r="F22" s="63">
        <v>0.73623727700558173</v>
      </c>
    </row>
    <row r="23" spans="1:7" x14ac:dyDescent="0.25">
      <c r="A23" s="28" t="s">
        <v>34</v>
      </c>
      <c r="B23" s="28" t="s">
        <v>35</v>
      </c>
      <c r="C23" s="63">
        <v>1.0186757215619694E-3</v>
      </c>
      <c r="D23" s="63">
        <v>0.19252971137521221</v>
      </c>
      <c r="E23" s="63">
        <v>3.8143746462931526E-2</v>
      </c>
      <c r="F23" s="63">
        <v>0.76830786644029425</v>
      </c>
    </row>
    <row r="24" spans="1:7" x14ac:dyDescent="0.25">
      <c r="A24" s="39" t="s">
        <v>41</v>
      </c>
      <c r="B24" s="39" t="s">
        <v>42</v>
      </c>
      <c r="C24" s="65">
        <v>2E-3</v>
      </c>
      <c r="D24" s="65">
        <v>0.215</v>
      </c>
      <c r="E24" s="65">
        <v>3.6000000000000004E-2</v>
      </c>
      <c r="F24" s="65">
        <v>0.747</v>
      </c>
      <c r="G24" s="27" t="s">
        <v>1</v>
      </c>
    </row>
    <row r="26" spans="1:7" ht="26.25" customHeight="1" x14ac:dyDescent="0.25">
      <c r="C26" s="27"/>
      <c r="D26" s="27"/>
    </row>
    <row r="27" spans="1:7" ht="15" customHeight="1" x14ac:dyDescent="0.25">
      <c r="D27" s="27"/>
    </row>
  </sheetData>
  <mergeCells count="5">
    <mergeCell ref="C14:C15"/>
    <mergeCell ref="D14:D15"/>
    <mergeCell ref="E14:E15"/>
    <mergeCell ref="F14:F15"/>
    <mergeCell ref="B14:B15"/>
  </mergeCells>
  <hyperlinks>
    <hyperlink ref="A10" r:id="rId1" xr:uid="{F3BE00C1-2DF0-46A4-947A-45BE521F34B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4B90-30AA-4E80-AC43-6E193E4C5C8F}">
  <dimension ref="A1:O28"/>
  <sheetViews>
    <sheetView zoomScale="90" zoomScaleNormal="90" workbookViewId="0">
      <selection activeCell="G5" sqref="G5"/>
    </sheetView>
  </sheetViews>
  <sheetFormatPr baseColWidth="10" defaultRowHeight="15" x14ac:dyDescent="0.25"/>
  <cols>
    <col min="1" max="1" width="23.140625" style="26" customWidth="1"/>
    <col min="2" max="16384" width="11.42578125" style="24"/>
  </cols>
  <sheetData>
    <row r="1" spans="1:15" x14ac:dyDescent="0.25">
      <c r="A1" s="24"/>
    </row>
    <row r="2" spans="1:15" x14ac:dyDescent="0.25">
      <c r="A2" s="24"/>
    </row>
    <row r="3" spans="1:15" x14ac:dyDescent="0.25">
      <c r="A3" s="24"/>
    </row>
    <row r="4" spans="1:15" x14ac:dyDescent="0.25">
      <c r="A4" s="24" t="s">
        <v>100</v>
      </c>
    </row>
    <row r="5" spans="1:15" s="1" customFormat="1" x14ac:dyDescent="0.25">
      <c r="A5" s="1" t="s">
        <v>103</v>
      </c>
    </row>
    <row r="6" spans="1:15" s="1" customFormat="1" x14ac:dyDescent="0.25">
      <c r="A6" s="1" t="s">
        <v>109</v>
      </c>
      <c r="K6" s="24"/>
    </row>
    <row r="7" spans="1:15" x14ac:dyDescent="0.25">
      <c r="A7" s="24"/>
    </row>
    <row r="8" spans="1:15" s="1" customFormat="1" x14ac:dyDescent="0.25">
      <c r="A8" s="1" t="s">
        <v>110</v>
      </c>
    </row>
    <row r="9" spans="1:15" x14ac:dyDescent="0.25">
      <c r="A9" s="66" t="s">
        <v>111</v>
      </c>
      <c r="B9" s="66"/>
      <c r="C9" s="66"/>
      <c r="D9" s="66"/>
      <c r="E9" s="66"/>
      <c r="F9" s="66"/>
      <c r="G9" s="66"/>
      <c r="H9" s="66"/>
    </row>
    <row r="10" spans="1:15" x14ac:dyDescent="0.25">
      <c r="A10" s="25" t="s">
        <v>112</v>
      </c>
    </row>
    <row r="11" spans="1:15" x14ac:dyDescent="0.25">
      <c r="A11" s="24" t="s">
        <v>102</v>
      </c>
    </row>
    <row r="12" spans="1:15" x14ac:dyDescent="0.25">
      <c r="A12" s="66" t="s">
        <v>1</v>
      </c>
      <c r="B12" s="66"/>
      <c r="C12" s="66"/>
      <c r="D12" s="66"/>
      <c r="E12" s="66"/>
      <c r="F12" s="66"/>
      <c r="G12" s="66"/>
      <c r="H12" s="66"/>
    </row>
    <row r="13" spans="1:15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5" x14ac:dyDescent="0.25">
      <c r="A14" s="8" t="s">
        <v>113</v>
      </c>
      <c r="B14" s="22">
        <v>2010</v>
      </c>
      <c r="C14" s="22">
        <v>2011</v>
      </c>
      <c r="D14" s="22">
        <v>2012</v>
      </c>
      <c r="E14" s="22">
        <v>2013</v>
      </c>
      <c r="F14" s="22">
        <v>2014</v>
      </c>
      <c r="G14" s="22">
        <v>2015</v>
      </c>
      <c r="H14" s="22">
        <v>2016</v>
      </c>
      <c r="I14" s="23">
        <v>2017</v>
      </c>
      <c r="J14" s="23">
        <v>2018</v>
      </c>
      <c r="K14" s="23" t="s">
        <v>90</v>
      </c>
      <c r="L14" s="23" t="s">
        <v>91</v>
      </c>
      <c r="M14" s="23" t="s">
        <v>92</v>
      </c>
      <c r="N14" s="23" t="s">
        <v>93</v>
      </c>
    </row>
    <row r="15" spans="1:15" x14ac:dyDescent="0.25">
      <c r="A15" s="28" t="s">
        <v>95</v>
      </c>
      <c r="B15" s="7">
        <v>2.3440497840909757E-3</v>
      </c>
      <c r="C15" s="7">
        <v>2.13284727866473E-3</v>
      </c>
      <c r="D15" s="7">
        <v>2.7110233060716441E-3</v>
      </c>
      <c r="E15" s="7">
        <v>3.8353067751080044E-3</v>
      </c>
      <c r="F15" s="7">
        <v>2.475872202425013E-3</v>
      </c>
      <c r="G15" s="7">
        <v>1.9099133979211989E-3</v>
      </c>
      <c r="H15" s="7">
        <v>1.6723515664847637E-3</v>
      </c>
      <c r="I15" s="7">
        <v>1.5487908533611985E-3</v>
      </c>
      <c r="J15" s="7">
        <v>1.7694467145102876E-3</v>
      </c>
      <c r="K15" s="5">
        <v>3.0000000000000001E-3</v>
      </c>
      <c r="L15" s="5">
        <v>5.0000000000000001E-3</v>
      </c>
      <c r="M15" s="5">
        <v>8.0000000000000002E-3</v>
      </c>
      <c r="N15" s="5">
        <v>0.01</v>
      </c>
      <c r="O15" s="4"/>
    </row>
    <row r="16" spans="1:15" x14ac:dyDescent="0.25">
      <c r="A16" s="28" t="s">
        <v>5</v>
      </c>
      <c r="B16" s="7">
        <v>0</v>
      </c>
      <c r="C16" s="7">
        <v>0</v>
      </c>
      <c r="D16" s="7">
        <v>0</v>
      </c>
      <c r="E16" s="7">
        <v>9.9999999999999991E-5</v>
      </c>
      <c r="F16" s="7">
        <v>5.0000000000000001E-4</v>
      </c>
      <c r="G16" s="7">
        <v>7.000000000000001E-4</v>
      </c>
      <c r="H16" s="7">
        <v>5.0000000000000001E-4</v>
      </c>
      <c r="I16" s="7">
        <v>4.0000000000000002E-4</v>
      </c>
      <c r="J16" s="7">
        <v>2.0000000000000004E-4</v>
      </c>
      <c r="K16" s="5">
        <v>1E-3</v>
      </c>
      <c r="L16" s="5">
        <v>1E-3</v>
      </c>
      <c r="M16" s="5">
        <v>1E-3</v>
      </c>
      <c r="N16" s="5">
        <v>1E-3</v>
      </c>
      <c r="O16" s="4"/>
    </row>
    <row r="17" spans="1:15" x14ac:dyDescent="0.25">
      <c r="A17" s="28" t="s">
        <v>94</v>
      </c>
      <c r="B17" s="7">
        <v>2.7182841964751314E-3</v>
      </c>
      <c r="C17" s="7">
        <v>2.6641324070222723E-3</v>
      </c>
      <c r="D17" s="7">
        <v>3.5733064687561381E-3</v>
      </c>
      <c r="E17" s="7">
        <v>3.9054462205045494E-3</v>
      </c>
      <c r="F17" s="7">
        <v>4.4437312048205592E-3</v>
      </c>
      <c r="G17" s="7">
        <v>4.7059084554090377E-3</v>
      </c>
      <c r="H17" s="7">
        <v>4.6877421936264568E-3</v>
      </c>
      <c r="I17" s="7">
        <v>4.5624018873635288E-3</v>
      </c>
      <c r="J17" s="7">
        <v>4.1050426728590512E-3</v>
      </c>
      <c r="K17" s="7">
        <v>5.0000000000000001E-3</v>
      </c>
      <c r="L17" s="7">
        <v>5.0000000000000001E-3</v>
      </c>
      <c r="M17" s="7">
        <v>5.0000000000000001E-3</v>
      </c>
      <c r="N17" s="7">
        <v>4.0000000000000001E-3</v>
      </c>
      <c r="O17" s="4"/>
    </row>
    <row r="18" spans="1:15" x14ac:dyDescent="0.25">
      <c r="A18" s="28" t="s">
        <v>96</v>
      </c>
      <c r="B18" s="7">
        <v>2.2881180105009523E-5</v>
      </c>
      <c r="C18" s="7">
        <v>1.9748585913562315E-5</v>
      </c>
      <c r="D18" s="7">
        <v>1.8279394530592348E-5</v>
      </c>
      <c r="E18" s="7">
        <v>1.8073493575775579E-5</v>
      </c>
      <c r="F18" s="7">
        <v>1.6359117554560291E-5</v>
      </c>
      <c r="G18" s="7">
        <v>1.5395556560771114E-5</v>
      </c>
      <c r="H18" s="7">
        <v>1.4436513574740517E-5</v>
      </c>
      <c r="I18" s="7">
        <v>1.3048482446342138E-5</v>
      </c>
      <c r="J18" s="7">
        <v>1.1563500486926905E-5</v>
      </c>
      <c r="K18" s="5"/>
      <c r="L18" s="5"/>
      <c r="M18" s="5"/>
      <c r="N18" s="5"/>
      <c r="O18" s="4"/>
    </row>
    <row r="19" spans="1:15" x14ac:dyDescent="0.25">
      <c r="A19" s="28" t="s">
        <v>71</v>
      </c>
      <c r="B19" s="29">
        <v>5.0852151606711167E-3</v>
      </c>
      <c r="C19" s="29">
        <v>4.8167282716005642E-3</v>
      </c>
      <c r="D19" s="29">
        <v>6.3026091693583744E-3</v>
      </c>
      <c r="E19" s="29">
        <v>7.8588264891883298E-3</v>
      </c>
      <c r="F19" s="29">
        <v>7.435962524800133E-3</v>
      </c>
      <c r="G19" s="29">
        <v>7.3312174098910075E-3</v>
      </c>
      <c r="H19" s="29">
        <v>6.8745302736859613E-3</v>
      </c>
      <c r="I19" s="29">
        <v>6.5242412231710694E-3</v>
      </c>
      <c r="J19" s="29">
        <v>6.0860528878562657E-3</v>
      </c>
      <c r="K19" s="14">
        <v>9.0000000000000011E-3</v>
      </c>
      <c r="L19" s="14">
        <v>1.0999999999999999E-2</v>
      </c>
      <c r="M19" s="14">
        <v>1.2999999999999999E-2</v>
      </c>
      <c r="N19" s="14">
        <v>1.4999999999999999E-2</v>
      </c>
      <c r="O19" s="4"/>
    </row>
    <row r="20" spans="1:15" x14ac:dyDescent="0.25">
      <c r="A20" s="30" t="s">
        <v>36</v>
      </c>
      <c r="B20" s="16">
        <v>0.01</v>
      </c>
      <c r="C20" s="16">
        <v>0.01</v>
      </c>
      <c r="D20" s="16">
        <v>0.01</v>
      </c>
      <c r="E20" s="16">
        <v>0.01</v>
      </c>
      <c r="F20" s="16">
        <v>0.01</v>
      </c>
      <c r="G20" s="16">
        <v>0.01</v>
      </c>
      <c r="H20" s="16">
        <v>0.01</v>
      </c>
      <c r="I20" s="16">
        <v>0.01</v>
      </c>
      <c r="J20" s="16">
        <v>0.01</v>
      </c>
      <c r="K20" s="14"/>
      <c r="L20" s="14"/>
      <c r="M20" s="14"/>
      <c r="N20" s="14"/>
      <c r="O20" s="4"/>
    </row>
    <row r="21" spans="1:15" x14ac:dyDescent="0.25">
      <c r="A21" s="30" t="s">
        <v>56</v>
      </c>
      <c r="B21" s="10"/>
      <c r="C21" s="10"/>
      <c r="D21" s="10"/>
      <c r="E21" s="10"/>
      <c r="F21" s="10"/>
      <c r="G21" s="10"/>
      <c r="H21" s="10"/>
      <c r="I21" s="10"/>
      <c r="J21" s="10" t="s">
        <v>1</v>
      </c>
      <c r="K21" s="14">
        <f>K17+K16+K15</f>
        <v>9.0000000000000011E-3</v>
      </c>
      <c r="L21" s="14">
        <f>L17+L16+L15</f>
        <v>1.0999999999999999E-2</v>
      </c>
      <c r="M21" s="14">
        <v>1.2999999999999999E-2</v>
      </c>
      <c r="N21" s="14">
        <f>N17+N16+N15</f>
        <v>1.4999999999999999E-2</v>
      </c>
      <c r="O21" s="4"/>
    </row>
    <row r="23" spans="1:15" x14ac:dyDescent="0.25">
      <c r="J23" s="31"/>
      <c r="K23" s="31"/>
      <c r="L23" s="31"/>
      <c r="M23" s="31"/>
      <c r="N23" s="31"/>
      <c r="O23" s="31"/>
    </row>
    <row r="24" spans="1:15" x14ac:dyDescent="0.25">
      <c r="J24" s="31"/>
      <c r="K24" s="31"/>
      <c r="L24" s="31"/>
      <c r="M24" s="31"/>
      <c r="N24" s="31"/>
      <c r="O24" s="31"/>
    </row>
    <row r="25" spans="1:15" x14ac:dyDescent="0.25">
      <c r="J25" s="31"/>
      <c r="O25" s="31"/>
    </row>
    <row r="26" spans="1:15" x14ac:dyDescent="0.25">
      <c r="J26" s="31"/>
      <c r="K26" s="31"/>
      <c r="L26" s="31"/>
      <c r="M26" s="31"/>
      <c r="N26" s="31"/>
      <c r="O26" s="31"/>
    </row>
    <row r="28" spans="1:15" x14ac:dyDescent="0.25">
      <c r="J28" s="9"/>
      <c r="K28" s="9"/>
      <c r="L28" s="9"/>
      <c r="M28" s="9"/>
      <c r="N28" s="9"/>
      <c r="O28" s="9"/>
    </row>
  </sheetData>
  <mergeCells count="2">
    <mergeCell ref="A12:H12"/>
    <mergeCell ref="A9:H9"/>
  </mergeCells>
  <hyperlinks>
    <hyperlink ref="A10" r:id="rId1" xr:uid="{9B7E2A30-C0DB-4854-91AD-895F5C6FE607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266DD-6C6E-41AC-AE3B-23E5FD2D98DA}">
  <dimension ref="A4:I37"/>
  <sheetViews>
    <sheetView workbookViewId="0">
      <selection activeCell="A10" sqref="A10"/>
    </sheetView>
  </sheetViews>
  <sheetFormatPr baseColWidth="10" defaultRowHeight="15" x14ac:dyDescent="0.25"/>
  <cols>
    <col min="1" max="1" width="21.85546875" style="24" customWidth="1"/>
    <col min="2" max="2" width="14.7109375" style="24" customWidth="1"/>
    <col min="3" max="3" width="16.140625" style="24" customWidth="1"/>
    <col min="4" max="16384" width="11.42578125" style="24"/>
  </cols>
  <sheetData>
    <row r="4" spans="1:9" x14ac:dyDescent="0.25">
      <c r="A4" s="24" t="s">
        <v>100</v>
      </c>
    </row>
    <row r="5" spans="1:9" s="1" customFormat="1" x14ac:dyDescent="0.25">
      <c r="A5" s="1" t="s">
        <v>103</v>
      </c>
    </row>
    <row r="6" spans="1:9" s="1" customFormat="1" x14ac:dyDescent="0.25">
      <c r="A6" s="1" t="s">
        <v>114</v>
      </c>
      <c r="I6" s="24"/>
    </row>
    <row r="8" spans="1:9" s="1" customFormat="1" x14ac:dyDescent="0.25">
      <c r="A8" s="1" t="s">
        <v>115</v>
      </c>
    </row>
    <row r="9" spans="1:9" x14ac:dyDescent="0.25">
      <c r="A9" s="66" t="s">
        <v>116</v>
      </c>
      <c r="B9" s="66"/>
      <c r="C9" s="66"/>
      <c r="D9" s="66"/>
      <c r="E9" s="66"/>
      <c r="F9" s="66"/>
      <c r="G9" s="66"/>
      <c r="H9" s="66"/>
    </row>
    <row r="10" spans="1:9" x14ac:dyDescent="0.25">
      <c r="A10" s="24" t="s">
        <v>154</v>
      </c>
    </row>
    <row r="12" spans="1:9" x14ac:dyDescent="0.25">
      <c r="A12" s="18"/>
      <c r="B12" s="18"/>
      <c r="C12" s="18"/>
      <c r="D12" s="18"/>
      <c r="E12" s="18"/>
      <c r="F12" s="18"/>
      <c r="G12" s="18"/>
      <c r="H12" s="18"/>
    </row>
    <row r="13" spans="1:9" ht="30" x14ac:dyDescent="0.25">
      <c r="A13" s="34" t="s">
        <v>137</v>
      </c>
      <c r="B13" s="34" t="s">
        <v>117</v>
      </c>
      <c r="C13" s="34" t="s">
        <v>97</v>
      </c>
    </row>
    <row r="14" spans="1:9" x14ac:dyDescent="0.25">
      <c r="A14" s="11" t="s">
        <v>43</v>
      </c>
      <c r="B14" s="32">
        <v>0.2132701421800948</v>
      </c>
      <c r="C14" s="15">
        <v>0.2898624344751996</v>
      </c>
    </row>
    <row r="15" spans="1:9" x14ac:dyDescent="0.25">
      <c r="A15" s="11" t="s">
        <v>55</v>
      </c>
      <c r="B15" s="32">
        <v>4.2654028436018961E-2</v>
      </c>
      <c r="C15" s="15">
        <v>0.15226215515764299</v>
      </c>
    </row>
    <row r="16" spans="1:9" ht="30" x14ac:dyDescent="0.25">
      <c r="A16" s="11" t="s">
        <v>58</v>
      </c>
      <c r="B16" s="32">
        <v>2.843601895734597E-2</v>
      </c>
      <c r="C16" s="15">
        <v>0.1383687333033865</v>
      </c>
    </row>
    <row r="17" spans="1:3" x14ac:dyDescent="0.25">
      <c r="A17" s="11" t="s">
        <v>54</v>
      </c>
      <c r="B17" s="32">
        <v>0.20853080568720378</v>
      </c>
      <c r="C17" s="15">
        <v>0.11466239104643162</v>
      </c>
    </row>
    <row r="18" spans="1:3" ht="30" x14ac:dyDescent="0.25">
      <c r="A18" s="11" t="s">
        <v>59</v>
      </c>
      <c r="B18" s="32">
        <v>2.843601895734597E-2</v>
      </c>
      <c r="C18" s="15">
        <v>9.3006858108515486E-2</v>
      </c>
    </row>
    <row r="19" spans="1:3" x14ac:dyDescent="0.25">
      <c r="A19" s="11" t="s">
        <v>67</v>
      </c>
      <c r="B19" s="32">
        <v>1.8957345971563982E-2</v>
      </c>
      <c r="C19" s="15">
        <v>6.2693797136521748E-2</v>
      </c>
    </row>
    <row r="20" spans="1:3" ht="30" x14ac:dyDescent="0.25">
      <c r="A20" s="12" t="s">
        <v>60</v>
      </c>
      <c r="B20" s="32">
        <v>9.4786729857819912E-3</v>
      </c>
      <c r="C20" s="15">
        <v>5.0151115943976338E-2</v>
      </c>
    </row>
    <row r="21" spans="1:3" x14ac:dyDescent="0.25">
      <c r="A21" s="11" t="s">
        <v>63</v>
      </c>
      <c r="B21" s="32">
        <v>8.0568720379146919E-2</v>
      </c>
      <c r="C21" s="15">
        <v>2.6691403718635539E-2</v>
      </c>
    </row>
    <row r="22" spans="1:3" x14ac:dyDescent="0.25">
      <c r="A22" s="12" t="s">
        <v>53</v>
      </c>
      <c r="B22" s="32">
        <v>8.0568720379146919E-2</v>
      </c>
      <c r="C22" s="15">
        <v>2.4807286970399554E-2</v>
      </c>
    </row>
    <row r="23" spans="1:3" ht="30" x14ac:dyDescent="0.25">
      <c r="A23" s="11" t="s">
        <v>61</v>
      </c>
      <c r="B23" s="32">
        <v>1.8957345971563982E-2</v>
      </c>
      <c r="C23" s="15">
        <v>1.5737003819861105E-2</v>
      </c>
    </row>
    <row r="24" spans="1:3" x14ac:dyDescent="0.25">
      <c r="A24" s="11" t="s">
        <v>62</v>
      </c>
      <c r="B24" s="32">
        <v>2.3696682464454975E-2</v>
      </c>
      <c r="C24" s="15">
        <v>1.1487857655379895E-2</v>
      </c>
    </row>
    <row r="25" spans="1:3" x14ac:dyDescent="0.25">
      <c r="A25" s="11" t="s">
        <v>64</v>
      </c>
      <c r="B25" s="32">
        <v>3.3175355450236969E-2</v>
      </c>
      <c r="C25" s="15">
        <v>5.4561819139487275E-3</v>
      </c>
    </row>
    <row r="26" spans="1:3" ht="30" x14ac:dyDescent="0.25">
      <c r="A26" s="11" t="s">
        <v>65</v>
      </c>
      <c r="B26" s="32">
        <v>1.8957345971563982E-2</v>
      </c>
      <c r="C26" s="15">
        <v>5.0849333479868813E-3</v>
      </c>
    </row>
    <row r="27" spans="1:3" x14ac:dyDescent="0.25">
      <c r="A27" s="33" t="s">
        <v>52</v>
      </c>
      <c r="B27" s="32">
        <v>1.4218009478672985E-2</v>
      </c>
      <c r="C27" s="15">
        <v>4.2716654881653068E-3</v>
      </c>
    </row>
    <row r="28" spans="1:3" x14ac:dyDescent="0.25">
      <c r="A28" s="33" t="s">
        <v>66</v>
      </c>
      <c r="B28" s="32">
        <v>9.4786729857819912E-3</v>
      </c>
      <c r="C28" s="15">
        <v>1.7515029532074243E-3</v>
      </c>
    </row>
    <row r="29" spans="1:3" x14ac:dyDescent="0.25">
      <c r="A29" s="11" t="s">
        <v>51</v>
      </c>
      <c r="B29" s="32">
        <v>0.13744075829383887</v>
      </c>
      <c r="C29" s="15">
        <v>1.4927809455479275E-3</v>
      </c>
    </row>
    <row r="30" spans="1:3" x14ac:dyDescent="0.25">
      <c r="A30" s="11" t="s">
        <v>50</v>
      </c>
      <c r="B30" s="32">
        <v>1.4218009478672985E-2</v>
      </c>
      <c r="C30" s="15">
        <v>9.0077294736381813E-4</v>
      </c>
    </row>
    <row r="31" spans="1:3" x14ac:dyDescent="0.25">
      <c r="A31" s="11" t="s">
        <v>49</v>
      </c>
      <c r="B31" s="32">
        <v>9.4786729857819912E-3</v>
      </c>
      <c r="C31" s="15">
        <v>5.1043800350616367E-4</v>
      </c>
    </row>
    <row r="32" spans="1:3" ht="30" x14ac:dyDescent="0.25">
      <c r="A32" s="12" t="s">
        <v>68</v>
      </c>
      <c r="B32" s="32">
        <v>4.7393364928909956E-3</v>
      </c>
      <c r="C32" s="15">
        <v>5.0042941520212121E-4</v>
      </c>
    </row>
    <row r="33" spans="1:3" x14ac:dyDescent="0.25">
      <c r="A33" s="11" t="s">
        <v>69</v>
      </c>
      <c r="B33" s="32">
        <v>4.7393364928909956E-3</v>
      </c>
      <c r="C33" s="15">
        <v>3.0025764912127275E-4</v>
      </c>
    </row>
    <row r="37" spans="1:3" x14ac:dyDescent="0.25">
      <c r="B37" s="24" t="s">
        <v>1</v>
      </c>
    </row>
  </sheetData>
  <mergeCells count="1">
    <mergeCell ref="A9:H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C174-F24A-4E92-83FF-AF3FF0B8BA61}">
  <dimension ref="A1:K36"/>
  <sheetViews>
    <sheetView showGridLines="0" zoomScaleNormal="100" workbookViewId="0">
      <selection activeCell="E13" sqref="E13"/>
    </sheetView>
  </sheetViews>
  <sheetFormatPr baseColWidth="10" defaultColWidth="11.42578125" defaultRowHeight="15" x14ac:dyDescent="0.25"/>
  <cols>
    <col min="1" max="1" width="27.42578125" style="35" customWidth="1"/>
    <col min="2" max="16384" width="11.42578125" style="35"/>
  </cols>
  <sheetData>
    <row r="1" spans="1:11" s="24" customFormat="1" x14ac:dyDescent="0.25"/>
    <row r="2" spans="1:11" s="24" customFormat="1" x14ac:dyDescent="0.25"/>
    <row r="3" spans="1:11" s="24" customFormat="1" x14ac:dyDescent="0.25"/>
    <row r="4" spans="1:11" s="24" customFormat="1" x14ac:dyDescent="0.25">
      <c r="A4" s="24" t="s">
        <v>100</v>
      </c>
    </row>
    <row r="5" spans="1:11" s="1" customFormat="1" x14ac:dyDescent="0.25">
      <c r="A5" s="1" t="s">
        <v>103</v>
      </c>
    </row>
    <row r="6" spans="1:11" s="1" customFormat="1" x14ac:dyDescent="0.25">
      <c r="A6" s="1" t="s">
        <v>118</v>
      </c>
      <c r="K6" s="24"/>
    </row>
    <row r="7" spans="1:11" s="24" customFormat="1" x14ac:dyDescent="0.25"/>
    <row r="8" spans="1:11" s="1" customFormat="1" x14ac:dyDescent="0.25">
      <c r="A8" s="1" t="s">
        <v>119</v>
      </c>
    </row>
    <row r="9" spans="1:11" s="24" customFormat="1" x14ac:dyDescent="0.25">
      <c r="A9" s="24" t="s">
        <v>120</v>
      </c>
    </row>
    <row r="10" spans="1:11" s="24" customFormat="1" x14ac:dyDescent="0.25">
      <c r="A10" s="25" t="s">
        <v>121</v>
      </c>
    </row>
    <row r="11" spans="1:11" s="24" customFormat="1" x14ac:dyDescent="0.25">
      <c r="A11" s="24" t="s">
        <v>102</v>
      </c>
    </row>
    <row r="12" spans="1:11" ht="14.25" customHeight="1" x14ac:dyDescent="0.25"/>
    <row r="13" spans="1:11" ht="30" x14ac:dyDescent="0.25">
      <c r="A13" s="56" t="s">
        <v>107</v>
      </c>
      <c r="B13" s="57">
        <v>2016</v>
      </c>
      <c r="C13" s="58" t="s">
        <v>9</v>
      </c>
      <c r="D13" s="59" t="s">
        <v>6</v>
      </c>
    </row>
    <row r="14" spans="1:11" x14ac:dyDescent="0.25">
      <c r="A14" s="36" t="s">
        <v>46</v>
      </c>
      <c r="B14" s="37">
        <v>7457.7737100000004</v>
      </c>
      <c r="C14" s="38">
        <v>203.21448632602156</v>
      </c>
      <c r="D14" s="38">
        <v>4048.3075968604767</v>
      </c>
    </row>
    <row r="15" spans="1:11" x14ac:dyDescent="0.25">
      <c r="A15" s="28" t="s">
        <v>2</v>
      </c>
      <c r="B15" s="38">
        <v>1232.60086</v>
      </c>
      <c r="C15" s="38">
        <v>203.21448632602156</v>
      </c>
      <c r="D15" s="38">
        <v>4048.3075968604767</v>
      </c>
    </row>
    <row r="16" spans="1:11" x14ac:dyDescent="0.25">
      <c r="A16" s="39" t="s">
        <v>45</v>
      </c>
      <c r="B16" s="38">
        <v>1210.35067</v>
      </c>
      <c r="C16" s="38">
        <v>203.21448632602156</v>
      </c>
      <c r="D16" s="38">
        <v>4048.3075968604767</v>
      </c>
    </row>
    <row r="17" spans="1:5" x14ac:dyDescent="0.25">
      <c r="A17" s="28" t="s">
        <v>4</v>
      </c>
      <c r="B17" s="38">
        <v>881.37818000000004</v>
      </c>
      <c r="C17" s="38">
        <v>203.21448632602156</v>
      </c>
      <c r="D17" s="38">
        <v>4048.3075968604767</v>
      </c>
    </row>
    <row r="18" spans="1:5" x14ac:dyDescent="0.25">
      <c r="A18" s="28" t="s">
        <v>7</v>
      </c>
      <c r="B18" s="38">
        <v>645.1789</v>
      </c>
      <c r="C18" s="38">
        <v>203.21448632602156</v>
      </c>
      <c r="D18" s="38">
        <v>4048.3075968604767</v>
      </c>
    </row>
    <row r="19" spans="1:5" x14ac:dyDescent="0.25">
      <c r="A19" s="28" t="s">
        <v>44</v>
      </c>
      <c r="B19" s="38">
        <v>529.92687000000001</v>
      </c>
      <c r="C19" s="38">
        <v>203.21448632602156</v>
      </c>
      <c r="D19" s="38">
        <v>4048.3075968604767</v>
      </c>
    </row>
    <row r="20" spans="1:5" x14ac:dyDescent="0.25">
      <c r="A20" s="28" t="s">
        <v>3</v>
      </c>
      <c r="B20" s="38">
        <v>502.10192999999998</v>
      </c>
      <c r="C20" s="38">
        <v>203.21448632602156</v>
      </c>
      <c r="D20" s="38">
        <v>4048.3075968604767</v>
      </c>
    </row>
    <row r="21" spans="1:5" x14ac:dyDescent="0.25">
      <c r="A21" s="39" t="s">
        <v>8</v>
      </c>
      <c r="B21" s="38">
        <v>473.12027999999998</v>
      </c>
      <c r="C21" s="38">
        <v>203.21448632602156</v>
      </c>
      <c r="D21" s="38">
        <v>4048.3075968604767</v>
      </c>
    </row>
    <row r="22" spans="1:5" x14ac:dyDescent="0.25">
      <c r="A22" s="28" t="s">
        <v>10</v>
      </c>
      <c r="B22" s="37">
        <v>244.17830000000001</v>
      </c>
      <c r="C22" s="38">
        <v>203.21448632602156</v>
      </c>
      <c r="D22" s="38">
        <v>4048.3075968604767</v>
      </c>
    </row>
    <row r="23" spans="1:5" x14ac:dyDescent="0.25">
      <c r="A23" s="39" t="s">
        <v>0</v>
      </c>
      <c r="B23" s="38">
        <v>88.482990000000001</v>
      </c>
      <c r="C23" s="38">
        <v>203.21448632602156</v>
      </c>
      <c r="D23" s="38">
        <v>4048.3075968604767</v>
      </c>
    </row>
    <row r="24" spans="1:5" x14ac:dyDescent="0.25">
      <c r="A24" s="40"/>
      <c r="B24" s="40"/>
      <c r="C24" s="40"/>
      <c r="D24" s="40"/>
      <c r="E24" s="40"/>
    </row>
    <row r="25" spans="1:5" x14ac:dyDescent="0.25">
      <c r="A25" s="40"/>
      <c r="B25" s="41"/>
      <c r="C25" s="40"/>
      <c r="D25" s="41"/>
      <c r="E25" s="40"/>
    </row>
    <row r="26" spans="1:5" x14ac:dyDescent="0.25">
      <c r="A26" s="40"/>
      <c r="B26" s="41"/>
      <c r="C26" s="40"/>
      <c r="D26" s="41"/>
      <c r="E26" s="40"/>
    </row>
    <row r="27" spans="1:5" x14ac:dyDescent="0.25">
      <c r="A27" s="40"/>
      <c r="B27" s="41"/>
      <c r="C27" s="40"/>
      <c r="D27" s="41"/>
      <c r="E27" s="40"/>
    </row>
    <row r="28" spans="1:5" x14ac:dyDescent="0.25">
      <c r="A28" s="40"/>
      <c r="B28" s="41"/>
      <c r="C28" s="40"/>
      <c r="D28" s="41"/>
      <c r="E28" s="40"/>
    </row>
    <row r="29" spans="1:5" x14ac:dyDescent="0.25">
      <c r="A29" s="40"/>
      <c r="B29" s="41"/>
      <c r="C29" s="40"/>
      <c r="D29" s="41"/>
      <c r="E29" s="40"/>
    </row>
    <row r="30" spans="1:5" x14ac:dyDescent="0.25">
      <c r="A30" s="40"/>
      <c r="B30" s="41"/>
      <c r="C30" s="40"/>
      <c r="D30" s="41"/>
      <c r="E30" s="40"/>
    </row>
    <row r="31" spans="1:5" x14ac:dyDescent="0.25">
      <c r="A31" s="40"/>
      <c r="B31" s="41"/>
      <c r="C31" s="40"/>
      <c r="D31" s="41"/>
      <c r="E31" s="40"/>
    </row>
    <row r="32" spans="1:5" x14ac:dyDescent="0.25">
      <c r="A32" s="42"/>
      <c r="B32" s="41"/>
      <c r="C32" s="40"/>
      <c r="D32" s="41"/>
      <c r="E32" s="42"/>
    </row>
    <row r="33" spans="1:5" x14ac:dyDescent="0.25">
      <c r="A33" s="40"/>
      <c r="B33" s="41"/>
      <c r="C33" s="40"/>
      <c r="D33" s="41"/>
      <c r="E33" s="40"/>
    </row>
    <row r="34" spans="1:5" x14ac:dyDescent="0.25">
      <c r="A34" s="40"/>
      <c r="B34" s="41"/>
      <c r="C34" s="40"/>
      <c r="D34" s="41"/>
      <c r="E34" s="40"/>
    </row>
    <row r="35" spans="1:5" x14ac:dyDescent="0.25">
      <c r="A35" s="40"/>
      <c r="B35" s="41"/>
      <c r="C35" s="40"/>
      <c r="D35" s="41"/>
      <c r="E35" s="40"/>
    </row>
    <row r="36" spans="1:5" x14ac:dyDescent="0.25">
      <c r="A36" s="40"/>
      <c r="B36" s="41"/>
      <c r="C36" s="40"/>
      <c r="D36" s="43"/>
      <c r="E36" s="40"/>
    </row>
  </sheetData>
  <sortState xmlns:xlrd2="http://schemas.microsoft.com/office/spreadsheetml/2017/richdata2" ref="A14:B23">
    <sortCondition ref="B14:B23"/>
  </sortState>
  <hyperlinks>
    <hyperlink ref="A10" r:id="rId1" xr:uid="{F0506649-DAFD-45BE-800F-94E6C25F08FE}"/>
  </hyperlinks>
  <pageMargins left="0.75" right="0.75" top="1" bottom="1" header="0.5" footer="0.5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FEBD-8B75-4A92-A8B2-FB23C9859733}">
  <dimension ref="A1:K24"/>
  <sheetViews>
    <sheetView topLeftCell="A4" zoomScaleNormal="100" workbookViewId="0">
      <selection activeCell="E14" sqref="E14"/>
    </sheetView>
  </sheetViews>
  <sheetFormatPr baseColWidth="10" defaultColWidth="11.42578125" defaultRowHeight="15" x14ac:dyDescent="0.25"/>
  <cols>
    <col min="1" max="1" width="17.42578125" style="44" customWidth="1"/>
    <col min="2" max="3" width="11.42578125" style="44"/>
    <col min="4" max="4" width="14.28515625" style="44" customWidth="1"/>
    <col min="5" max="16384" width="11.42578125" style="44"/>
  </cols>
  <sheetData>
    <row r="1" spans="1:11" s="24" customFormat="1" x14ac:dyDescent="0.25"/>
    <row r="2" spans="1:11" s="24" customFormat="1" x14ac:dyDescent="0.25"/>
    <row r="3" spans="1:11" s="24" customFormat="1" x14ac:dyDescent="0.25"/>
    <row r="4" spans="1:11" s="24" customFormat="1" x14ac:dyDescent="0.25">
      <c r="A4" s="24" t="s">
        <v>100</v>
      </c>
    </row>
    <row r="5" spans="1:11" s="1" customFormat="1" x14ac:dyDescent="0.25">
      <c r="A5" s="1" t="s">
        <v>103</v>
      </c>
    </row>
    <row r="6" spans="1:11" s="1" customFormat="1" x14ac:dyDescent="0.25">
      <c r="A6" s="1" t="s">
        <v>122</v>
      </c>
      <c r="K6" s="24"/>
    </row>
    <row r="7" spans="1:11" s="24" customFormat="1" x14ac:dyDescent="0.25"/>
    <row r="8" spans="1:11" s="1" customFormat="1" x14ac:dyDescent="0.25">
      <c r="A8" s="1" t="s">
        <v>123</v>
      </c>
    </row>
    <row r="9" spans="1:11" s="24" customFormat="1" x14ac:dyDescent="0.25">
      <c r="A9" s="67" t="s">
        <v>70</v>
      </c>
      <c r="B9" s="67"/>
      <c r="C9" s="67"/>
      <c r="D9" s="67"/>
      <c r="E9" s="67"/>
    </row>
    <row r="10" spans="1:11" s="24" customFormat="1" x14ac:dyDescent="0.25">
      <c r="A10" s="19" t="s">
        <v>124</v>
      </c>
    </row>
    <row r="11" spans="1:11" s="24" customFormat="1" x14ac:dyDescent="0.25">
      <c r="A11" s="44" t="s">
        <v>11</v>
      </c>
    </row>
    <row r="13" spans="1:11" x14ac:dyDescent="0.25">
      <c r="A13" s="47" t="s">
        <v>107</v>
      </c>
      <c r="B13" s="47" t="s">
        <v>138</v>
      </c>
      <c r="C13" s="47" t="s">
        <v>6</v>
      </c>
      <c r="D13" s="47" t="s">
        <v>9</v>
      </c>
    </row>
    <row r="14" spans="1:11" x14ac:dyDescent="0.25">
      <c r="A14" s="45" t="s">
        <v>57</v>
      </c>
      <c r="B14" s="45">
        <v>2222</v>
      </c>
      <c r="C14" s="46">
        <v>694.17647058823525</v>
      </c>
      <c r="D14" s="46">
        <v>208.05882352941177</v>
      </c>
    </row>
    <row r="15" spans="1:11" x14ac:dyDescent="0.25">
      <c r="A15" s="45" t="s">
        <v>4</v>
      </c>
      <c r="B15" s="45">
        <v>530</v>
      </c>
      <c r="C15" s="46">
        <v>694.17647058823525</v>
      </c>
      <c r="D15" s="46">
        <v>208.05882352941177</v>
      </c>
    </row>
    <row r="16" spans="1:11" x14ac:dyDescent="0.25">
      <c r="A16" s="45" t="s">
        <v>8</v>
      </c>
      <c r="B16" s="45">
        <v>423</v>
      </c>
      <c r="C16" s="46">
        <v>694.17647058823525</v>
      </c>
      <c r="D16" s="46">
        <v>208.05882352941177</v>
      </c>
    </row>
    <row r="17" spans="1:4" x14ac:dyDescent="0.25">
      <c r="A17" s="45" t="s">
        <v>10</v>
      </c>
      <c r="B17" s="45">
        <v>411</v>
      </c>
      <c r="C17" s="46">
        <v>694.17647058823525</v>
      </c>
      <c r="D17" s="46">
        <v>208.05882352941177</v>
      </c>
    </row>
    <row r="18" spans="1:4" x14ac:dyDescent="0.25">
      <c r="A18" s="45" t="s">
        <v>2</v>
      </c>
      <c r="B18" s="45">
        <v>393</v>
      </c>
      <c r="C18" s="46">
        <v>694.17647058823525</v>
      </c>
      <c r="D18" s="46">
        <v>208.05882352941177</v>
      </c>
    </row>
    <row r="19" spans="1:4" x14ac:dyDescent="0.25">
      <c r="A19" s="45" t="s">
        <v>3</v>
      </c>
      <c r="B19" s="45">
        <v>349</v>
      </c>
      <c r="C19" s="46">
        <v>694.17647058823525</v>
      </c>
      <c r="D19" s="46">
        <v>208.05882352941177</v>
      </c>
    </row>
    <row r="20" spans="1:4" x14ac:dyDescent="0.25">
      <c r="A20" s="45" t="s">
        <v>45</v>
      </c>
      <c r="B20" s="45">
        <v>311</v>
      </c>
      <c r="C20" s="46">
        <v>694.17647058823525</v>
      </c>
      <c r="D20" s="46">
        <v>208.05882352941177</v>
      </c>
    </row>
    <row r="21" spans="1:4" x14ac:dyDescent="0.25">
      <c r="A21" s="45" t="s">
        <v>0</v>
      </c>
      <c r="B21" s="45">
        <v>261</v>
      </c>
      <c r="C21" s="46">
        <v>694.17647058823525</v>
      </c>
      <c r="D21" s="46">
        <v>208.05882352941177</v>
      </c>
    </row>
    <row r="22" spans="1:4" x14ac:dyDescent="0.25">
      <c r="A22" s="45" t="s">
        <v>40</v>
      </c>
      <c r="B22" s="45">
        <v>212</v>
      </c>
      <c r="C22" s="46">
        <v>694.17647058823525</v>
      </c>
      <c r="D22" s="46">
        <v>208.05882352941177</v>
      </c>
    </row>
    <row r="23" spans="1:4" x14ac:dyDescent="0.25">
      <c r="A23" s="45" t="s">
        <v>7</v>
      </c>
      <c r="B23" s="45">
        <v>179</v>
      </c>
      <c r="C23" s="46">
        <v>694.17647058823525</v>
      </c>
      <c r="D23" s="46">
        <v>208.05882352941177</v>
      </c>
    </row>
    <row r="24" spans="1:4" x14ac:dyDescent="0.25">
      <c r="A24" s="45" t="s">
        <v>44</v>
      </c>
      <c r="B24" s="45">
        <v>173</v>
      </c>
      <c r="C24" s="46">
        <v>694.17647058823525</v>
      </c>
      <c r="D24" s="46">
        <v>208.05882352941177</v>
      </c>
    </row>
  </sheetData>
  <autoFilter ref="A13:B13" xr:uid="{BDC81D40-CA8E-4129-A742-2F6099EA385E}"/>
  <mergeCells count="1">
    <mergeCell ref="A9:E9"/>
  </mergeCells>
  <hyperlinks>
    <hyperlink ref="A10" r:id="rId1" xr:uid="{775DC73A-24C9-4F39-B930-B718709EC5CB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E3B4F-D318-4C27-B890-3D3131076007}">
  <dimension ref="A4:K20"/>
  <sheetViews>
    <sheetView workbookViewId="0">
      <selection activeCell="G14" sqref="G14"/>
    </sheetView>
  </sheetViews>
  <sheetFormatPr baseColWidth="10" defaultRowHeight="15" x14ac:dyDescent="0.25"/>
  <cols>
    <col min="1" max="1" width="30" style="24" bestFit="1" customWidth="1"/>
    <col min="2" max="2" width="11.42578125" style="24"/>
    <col min="3" max="3" width="15.85546875" style="24" bestFit="1" customWidth="1"/>
    <col min="4" max="4" width="15.85546875" style="24" customWidth="1"/>
    <col min="5" max="5" width="12.85546875" style="24" customWidth="1"/>
    <col min="6" max="16384" width="11.42578125" style="24"/>
  </cols>
  <sheetData>
    <row r="4" spans="1:11" x14ac:dyDescent="0.25">
      <c r="A4" s="24" t="s">
        <v>100</v>
      </c>
    </row>
    <row r="5" spans="1:11" s="1" customFormat="1" x14ac:dyDescent="0.25">
      <c r="A5" s="1" t="s">
        <v>103</v>
      </c>
    </row>
    <row r="6" spans="1:11" s="1" customFormat="1" x14ac:dyDescent="0.25">
      <c r="A6" s="1" t="s">
        <v>125</v>
      </c>
      <c r="K6" s="24"/>
    </row>
    <row r="8" spans="1:11" s="1" customFormat="1" x14ac:dyDescent="0.25">
      <c r="A8" s="1" t="s">
        <v>126</v>
      </c>
    </row>
    <row r="9" spans="1:11" x14ac:dyDescent="0.25">
      <c r="A9" s="50" t="s">
        <v>127</v>
      </c>
    </row>
    <row r="10" spans="1:11" x14ac:dyDescent="0.25">
      <c r="A10" s="25" t="s">
        <v>112</v>
      </c>
    </row>
    <row r="11" spans="1:11" x14ac:dyDescent="0.25">
      <c r="A11" s="24" t="s">
        <v>128</v>
      </c>
    </row>
    <row r="13" spans="1:11" ht="15.75" thickBot="1" x14ac:dyDescent="0.3"/>
    <row r="14" spans="1:11" ht="90.75" thickBot="1" x14ac:dyDescent="0.3">
      <c r="A14" s="48" t="s">
        <v>74</v>
      </c>
      <c r="B14" s="49" t="s">
        <v>38</v>
      </c>
      <c r="C14" s="49" t="s">
        <v>37</v>
      </c>
      <c r="D14" s="49" t="s">
        <v>98</v>
      </c>
      <c r="E14" s="49" t="s">
        <v>75</v>
      </c>
    </row>
    <row r="15" spans="1:11" ht="15.75" thickBot="1" x14ac:dyDescent="0.3">
      <c r="A15" s="51" t="s">
        <v>16</v>
      </c>
      <c r="B15" s="52" t="s">
        <v>76</v>
      </c>
      <c r="C15" s="52" t="s">
        <v>77</v>
      </c>
      <c r="D15" s="52" t="s">
        <v>78</v>
      </c>
      <c r="E15" s="53">
        <v>0.03</v>
      </c>
    </row>
    <row r="16" spans="1:11" ht="15.75" thickBot="1" x14ac:dyDescent="0.3">
      <c r="A16" s="51" t="s">
        <v>15</v>
      </c>
      <c r="B16" s="52" t="s">
        <v>79</v>
      </c>
      <c r="C16" s="52" t="s">
        <v>80</v>
      </c>
      <c r="D16" s="52" t="s">
        <v>81</v>
      </c>
      <c r="E16" s="53">
        <v>0.03</v>
      </c>
    </row>
    <row r="17" spans="1:5" ht="15.75" thickBot="1" x14ac:dyDescent="0.3">
      <c r="A17" s="51" t="s">
        <v>14</v>
      </c>
      <c r="B17" s="52" t="s">
        <v>82</v>
      </c>
      <c r="C17" s="52" t="s">
        <v>83</v>
      </c>
      <c r="D17" s="52" t="s">
        <v>84</v>
      </c>
      <c r="E17" s="53">
        <v>0.11</v>
      </c>
    </row>
    <row r="18" spans="1:5" ht="15.75" thickBot="1" x14ac:dyDescent="0.3">
      <c r="A18" s="51" t="s">
        <v>13</v>
      </c>
      <c r="B18" s="52" t="s">
        <v>85</v>
      </c>
      <c r="C18" s="52" t="s">
        <v>86</v>
      </c>
      <c r="D18" s="52" t="s">
        <v>87</v>
      </c>
      <c r="E18" s="53">
        <v>0</v>
      </c>
    </row>
    <row r="19" spans="1:5" ht="15.75" thickBot="1" x14ac:dyDescent="0.3">
      <c r="A19" s="51" t="s">
        <v>12</v>
      </c>
      <c r="B19" s="52" t="s">
        <v>78</v>
      </c>
      <c r="C19" s="52" t="s">
        <v>88</v>
      </c>
      <c r="D19" s="52" t="s">
        <v>89</v>
      </c>
      <c r="E19" s="53">
        <v>0.06</v>
      </c>
    </row>
    <row r="20" spans="1:5" ht="15.75" thickBot="1" x14ac:dyDescent="0.3">
      <c r="A20" s="51" t="s">
        <v>71</v>
      </c>
      <c r="B20" s="53">
        <v>1</v>
      </c>
      <c r="C20" s="53">
        <v>1</v>
      </c>
      <c r="D20" s="53">
        <v>0.1</v>
      </c>
      <c r="E20" s="53">
        <v>0.04</v>
      </c>
    </row>
  </sheetData>
  <autoFilter ref="A14:E14" xr:uid="{DCE833C6-970C-4455-BAFB-E8FB5383722A}">
    <sortState xmlns:xlrd2="http://schemas.microsoft.com/office/spreadsheetml/2017/richdata2" ref="A15:E20">
      <sortCondition descending="1" ref="B14"/>
    </sortState>
  </autoFilter>
  <sortState xmlns:xlrd2="http://schemas.microsoft.com/office/spreadsheetml/2017/richdata2" ref="A15:E19">
    <sortCondition descending="1" ref="B15:B19"/>
  </sortState>
  <hyperlinks>
    <hyperlink ref="A10" r:id="rId1" xr:uid="{CE88F3BB-5BE6-4887-816A-E6A0C10D2DC7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0442C-AF71-462B-8C69-738EB7961BC4}">
  <dimension ref="A4:K29"/>
  <sheetViews>
    <sheetView workbookViewId="0">
      <selection activeCell="A13" sqref="A13"/>
    </sheetView>
  </sheetViews>
  <sheetFormatPr baseColWidth="10" defaultRowHeight="15" x14ac:dyDescent="0.25"/>
  <cols>
    <col min="1" max="1" width="21.85546875" style="24" customWidth="1"/>
    <col min="2" max="2" width="12.85546875" style="24" customWidth="1"/>
    <col min="3" max="4" width="11.42578125" style="24"/>
    <col min="5" max="5" width="14" style="24" customWidth="1"/>
    <col min="6" max="16384" width="11.42578125" style="24"/>
  </cols>
  <sheetData>
    <row r="4" spans="1:11" x14ac:dyDescent="0.25">
      <c r="A4" s="24" t="s">
        <v>100</v>
      </c>
    </row>
    <row r="5" spans="1:11" s="1" customFormat="1" x14ac:dyDescent="0.25">
      <c r="A5" s="1" t="s">
        <v>103</v>
      </c>
    </row>
    <row r="6" spans="1:11" s="1" customFormat="1" x14ac:dyDescent="0.25">
      <c r="A6" s="1" t="s">
        <v>130</v>
      </c>
      <c r="K6" s="24"/>
    </row>
    <row r="8" spans="1:11" s="1" customFormat="1" x14ac:dyDescent="0.25">
      <c r="A8" s="1" t="s">
        <v>129</v>
      </c>
    </row>
    <row r="9" spans="1:11" x14ac:dyDescent="0.25">
      <c r="A9" s="24" t="s">
        <v>131</v>
      </c>
    </row>
    <row r="10" spans="1:11" x14ac:dyDescent="0.25">
      <c r="A10" s="25" t="s">
        <v>132</v>
      </c>
    </row>
    <row r="11" spans="1:11" x14ac:dyDescent="0.25">
      <c r="A11" s="25" t="s">
        <v>133</v>
      </c>
    </row>
    <row r="12" spans="1:11" x14ac:dyDescent="0.25">
      <c r="A12" s="24" t="s">
        <v>139</v>
      </c>
    </row>
    <row r="15" spans="1:11" ht="60" x14ac:dyDescent="0.25">
      <c r="A15" s="6" t="s">
        <v>107</v>
      </c>
      <c r="B15" s="6" t="s">
        <v>18</v>
      </c>
      <c r="C15" s="6" t="s">
        <v>17</v>
      </c>
      <c r="D15" s="6" t="s">
        <v>19</v>
      </c>
      <c r="E15" s="6" t="s">
        <v>99</v>
      </c>
    </row>
    <row r="16" spans="1:11" x14ac:dyDescent="0.25">
      <c r="A16" s="28" t="s">
        <v>0</v>
      </c>
      <c r="B16" s="15">
        <v>2.6200000000000001E-2</v>
      </c>
      <c r="C16" s="15">
        <v>1.0200000000000001E-2</v>
      </c>
      <c r="D16" s="15">
        <v>0.95599999999999996</v>
      </c>
      <c r="E16" s="15">
        <v>7.4999999999999997E-3</v>
      </c>
    </row>
    <row r="17" spans="1:5" x14ac:dyDescent="0.25">
      <c r="A17" s="28" t="s">
        <v>44</v>
      </c>
      <c r="B17" s="15"/>
      <c r="C17" s="15">
        <v>0.13980000000000001</v>
      </c>
      <c r="D17" s="15">
        <v>0.85919999999999996</v>
      </c>
      <c r="E17" s="15">
        <v>1E-3</v>
      </c>
    </row>
    <row r="18" spans="1:5" x14ac:dyDescent="0.25">
      <c r="A18" s="54" t="s">
        <v>40</v>
      </c>
      <c r="B18" s="15">
        <v>2.8500000000000001E-2</v>
      </c>
      <c r="C18" s="15">
        <v>8.2299999999999998E-2</v>
      </c>
      <c r="D18" s="15">
        <v>0.83620000000000005</v>
      </c>
      <c r="E18" s="15">
        <v>5.3100000000000001E-2</v>
      </c>
    </row>
    <row r="19" spans="1:5" x14ac:dyDescent="0.25">
      <c r="A19" s="54" t="s">
        <v>7</v>
      </c>
      <c r="B19" s="15">
        <v>1.1599999999999999E-2</v>
      </c>
      <c r="C19" s="15">
        <v>0.14649999999999999</v>
      </c>
      <c r="D19" s="15">
        <v>0.80840000000000001</v>
      </c>
      <c r="E19" s="15">
        <v>3.3399999999999999E-2</v>
      </c>
    </row>
    <row r="20" spans="1:5" x14ac:dyDescent="0.25">
      <c r="A20" s="28" t="s">
        <v>4</v>
      </c>
      <c r="B20" s="15">
        <v>0.17879999999999999</v>
      </c>
      <c r="C20" s="15">
        <v>1.8499999999999999E-2</v>
      </c>
      <c r="D20" s="15">
        <v>0.79869999999999997</v>
      </c>
      <c r="E20" s="15">
        <v>4.1000000000000003E-3</v>
      </c>
    </row>
    <row r="21" spans="1:5" x14ac:dyDescent="0.25">
      <c r="A21" s="54" t="s">
        <v>39</v>
      </c>
      <c r="B21" s="15">
        <v>0.16600000000000001</v>
      </c>
      <c r="C21" s="15">
        <v>0.10290000000000001</v>
      </c>
      <c r="D21" s="15">
        <v>0.72260000000000002</v>
      </c>
      <c r="E21" s="15">
        <v>8.5000000000000006E-3</v>
      </c>
    </row>
    <row r="22" spans="1:5" x14ac:dyDescent="0.25">
      <c r="A22" s="54" t="s">
        <v>8</v>
      </c>
      <c r="B22" s="15">
        <v>0.17699999999999999</v>
      </c>
      <c r="C22" s="15">
        <v>0.106</v>
      </c>
      <c r="D22" s="15">
        <v>0.70199999999999996</v>
      </c>
      <c r="E22" s="15">
        <v>1.5000000000000124E-2</v>
      </c>
    </row>
    <row r="23" spans="1:5" x14ac:dyDescent="0.25">
      <c r="A23" s="28" t="s">
        <v>2</v>
      </c>
      <c r="B23" s="15">
        <v>6.7799999999999999E-2</v>
      </c>
      <c r="C23" s="15">
        <v>0.33589999999999998</v>
      </c>
      <c r="D23" s="15">
        <v>0.59</v>
      </c>
      <c r="E23" s="15">
        <v>6.3E-3</v>
      </c>
    </row>
    <row r="24" spans="1:5" x14ac:dyDescent="0.25">
      <c r="A24" s="54" t="s">
        <v>3</v>
      </c>
      <c r="B24" s="16">
        <v>0.25290000000000001</v>
      </c>
      <c r="C24" s="16">
        <v>0.1171</v>
      </c>
      <c r="D24" s="16">
        <v>0.57640000000000002</v>
      </c>
      <c r="E24" s="16">
        <v>5.3499999999999999E-2</v>
      </c>
    </row>
    <row r="25" spans="1:5" x14ac:dyDescent="0.25">
      <c r="A25" s="28" t="s">
        <v>10</v>
      </c>
      <c r="B25" s="16">
        <v>0.31640000000000001</v>
      </c>
      <c r="C25" s="16">
        <v>0.12820000000000001</v>
      </c>
      <c r="D25" s="16">
        <v>0.5393</v>
      </c>
      <c r="E25" s="16">
        <v>1.61E-2</v>
      </c>
    </row>
    <row r="26" spans="1:5" x14ac:dyDescent="0.25">
      <c r="A26" s="54" t="s">
        <v>45</v>
      </c>
      <c r="B26" s="15">
        <v>0.56824916915619861</v>
      </c>
      <c r="C26" s="15">
        <v>9.9125364431486881E-2</v>
      </c>
      <c r="D26" s="15">
        <v>0.32369914456082255</v>
      </c>
      <c r="E26" s="15">
        <v>8.9263218514919196E-3</v>
      </c>
    </row>
    <row r="27" spans="1:5" x14ac:dyDescent="0.25">
      <c r="A27" s="54" t="s">
        <v>6</v>
      </c>
      <c r="B27" s="15">
        <v>0.61799999999999999</v>
      </c>
      <c r="C27" s="15">
        <v>7.1999999999999995E-2</v>
      </c>
      <c r="D27" s="15">
        <v>0.309</v>
      </c>
      <c r="E27" s="15">
        <v>1.0000000000000564E-3</v>
      </c>
    </row>
    <row r="28" spans="1:5" x14ac:dyDescent="0.25">
      <c r="B28" s="55"/>
    </row>
    <row r="29" spans="1:5" x14ac:dyDescent="0.25">
      <c r="A29" s="55"/>
      <c r="B29" s="55"/>
    </row>
  </sheetData>
  <autoFilter ref="A15:E15" xr:uid="{50692583-E195-4CE5-901B-CA5F1AC8B5F2}">
    <sortState xmlns:xlrd2="http://schemas.microsoft.com/office/spreadsheetml/2017/richdata2" ref="A16:E28">
      <sortCondition descending="1" ref="D15"/>
    </sortState>
  </autoFilter>
  <hyperlinks>
    <hyperlink ref="A10" r:id="rId1" xr:uid="{78D38143-D41E-4E75-B89E-984CBFCCE9FB}"/>
    <hyperlink ref="A11" r:id="rId2" xr:uid="{676DF1B2-C51F-4C0B-A240-35DDBDDC4545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0AEC9-9678-4D87-A641-9AF13E17DC92}">
  <dimension ref="A4:K24"/>
  <sheetViews>
    <sheetView workbookViewId="0">
      <selection activeCell="F11" sqref="F11"/>
    </sheetView>
  </sheetViews>
  <sheetFormatPr baseColWidth="10" defaultRowHeight="15" x14ac:dyDescent="0.25"/>
  <cols>
    <col min="1" max="1" width="23.42578125" bestFit="1" customWidth="1"/>
  </cols>
  <sheetData>
    <row r="4" spans="1:11" x14ac:dyDescent="0.25">
      <c r="A4" t="s">
        <v>100</v>
      </c>
    </row>
    <row r="5" spans="1:11" s="1" customFormat="1" x14ac:dyDescent="0.25">
      <c r="A5" s="1" t="s">
        <v>103</v>
      </c>
    </row>
    <row r="6" spans="1:11" s="1" customFormat="1" x14ac:dyDescent="0.25">
      <c r="A6" s="1" t="s">
        <v>134</v>
      </c>
      <c r="K6"/>
    </row>
    <row r="8" spans="1:11" s="1" customFormat="1" x14ac:dyDescent="0.25">
      <c r="A8" s="1" t="s">
        <v>135</v>
      </c>
    </row>
    <row r="9" spans="1:11" x14ac:dyDescent="0.25">
      <c r="A9" s="68" t="s">
        <v>136</v>
      </c>
      <c r="B9" s="68"/>
      <c r="C9" s="68"/>
      <c r="D9" s="68"/>
    </row>
    <row r="10" spans="1:11" x14ac:dyDescent="0.25">
      <c r="A10" s="19" t="s">
        <v>140</v>
      </c>
    </row>
    <row r="11" spans="1:11" x14ac:dyDescent="0.25">
      <c r="A11" t="s">
        <v>102</v>
      </c>
    </row>
    <row r="13" spans="1:11" ht="30" x14ac:dyDescent="0.25">
      <c r="A13" s="56" t="s">
        <v>107</v>
      </c>
      <c r="B13" s="56">
        <v>2017</v>
      </c>
      <c r="C13" s="60" t="s">
        <v>6</v>
      </c>
      <c r="D13" s="61" t="s">
        <v>9</v>
      </c>
    </row>
    <row r="14" spans="1:11" x14ac:dyDescent="0.25">
      <c r="A14" s="3" t="s">
        <v>72</v>
      </c>
      <c r="B14" s="17">
        <v>152.14209919207343</v>
      </c>
      <c r="C14" s="17">
        <v>27.067234389812562</v>
      </c>
      <c r="D14" s="17">
        <v>10.541966609356399</v>
      </c>
      <c r="E14" s="13"/>
    </row>
    <row r="15" spans="1:11" x14ac:dyDescent="0.25">
      <c r="A15" s="3" t="s">
        <v>45</v>
      </c>
      <c r="B15" s="17">
        <v>18.595989001039793</v>
      </c>
      <c r="C15" s="17">
        <v>27.067234389812562</v>
      </c>
      <c r="D15" s="17">
        <v>10.541966609356399</v>
      </c>
      <c r="E15" s="13"/>
    </row>
    <row r="16" spans="1:11" x14ac:dyDescent="0.25">
      <c r="A16" s="3" t="s">
        <v>8</v>
      </c>
      <c r="B16" s="17">
        <v>17.675178540642747</v>
      </c>
      <c r="C16" s="17">
        <v>27.067234389812562</v>
      </c>
      <c r="D16" s="17">
        <v>10.541966609356399</v>
      </c>
      <c r="E16" s="13"/>
    </row>
    <row r="17" spans="1:5" x14ac:dyDescent="0.25">
      <c r="A17" s="2" t="s">
        <v>10</v>
      </c>
      <c r="B17" s="17">
        <v>13.380539068157878</v>
      </c>
      <c r="C17" s="17">
        <v>27.067234389812562</v>
      </c>
      <c r="D17" s="17">
        <v>10.541966609356399</v>
      </c>
      <c r="E17" s="13"/>
    </row>
    <row r="18" spans="1:5" x14ac:dyDescent="0.25">
      <c r="A18" s="2" t="s">
        <v>4</v>
      </c>
      <c r="B18" s="17">
        <v>11.233148195721707</v>
      </c>
      <c r="C18" s="17">
        <v>27.067234389812562</v>
      </c>
      <c r="D18" s="17">
        <v>10.541966609356399</v>
      </c>
      <c r="E18" s="13"/>
    </row>
    <row r="19" spans="1:5" x14ac:dyDescent="0.25">
      <c r="A19" s="2" t="s">
        <v>44</v>
      </c>
      <c r="B19" s="17">
        <v>10.868676823816934</v>
      </c>
      <c r="C19" s="17">
        <v>27.067234389812562</v>
      </c>
      <c r="D19" s="17">
        <v>10.541966609356399</v>
      </c>
      <c r="E19" s="13"/>
    </row>
    <row r="20" spans="1:5" x14ac:dyDescent="0.25">
      <c r="A20" s="2" t="s">
        <v>3</v>
      </c>
      <c r="B20" s="17">
        <v>10.643787681787876</v>
      </c>
      <c r="C20" s="17">
        <v>27.067234389812562</v>
      </c>
      <c r="D20" s="17">
        <v>10.541966609356399</v>
      </c>
      <c r="E20" s="13"/>
    </row>
    <row r="21" spans="1:5" x14ac:dyDescent="0.25">
      <c r="A21" s="2" t="s">
        <v>7</v>
      </c>
      <c r="B21" s="17">
        <v>10.534206431397374</v>
      </c>
      <c r="C21" s="17">
        <v>27.067234389812562</v>
      </c>
      <c r="D21" s="17">
        <v>10.541966609356399</v>
      </c>
      <c r="E21" s="13"/>
    </row>
    <row r="22" spans="1:5" x14ac:dyDescent="0.25">
      <c r="A22" s="2" t="s">
        <v>2</v>
      </c>
      <c r="B22" s="17">
        <v>7.4800334842478806</v>
      </c>
      <c r="C22" s="17">
        <v>27.067234389812562</v>
      </c>
      <c r="D22" s="17">
        <v>10.541966609356399</v>
      </c>
      <c r="E22" s="13"/>
    </row>
    <row r="23" spans="1:5" x14ac:dyDescent="0.25">
      <c r="A23" s="2" t="s">
        <v>0</v>
      </c>
      <c r="B23" s="17">
        <v>6.3512317087525361</v>
      </c>
      <c r="C23" s="17">
        <v>27.067234389812562</v>
      </c>
      <c r="D23" s="17">
        <v>10.541966609356399</v>
      </c>
      <c r="E23" s="13"/>
    </row>
    <row r="24" spans="1:5" x14ac:dyDescent="0.25">
      <c r="A24" s="2" t="s">
        <v>40</v>
      </c>
      <c r="B24" s="17">
        <v>6.1395353436137396</v>
      </c>
      <c r="C24" s="17">
        <v>27.067234389812562</v>
      </c>
      <c r="D24" s="17">
        <v>10.541966609356399</v>
      </c>
      <c r="E24" s="13"/>
    </row>
  </sheetData>
  <mergeCells count="1">
    <mergeCell ref="A9:D9"/>
  </mergeCells>
  <hyperlinks>
    <hyperlink ref="A10" r:id="rId1" xr:uid="{37C10005-9A32-435B-AB10-2C2AA8982E9B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F4C6D-3E68-42E5-865E-DC727B5B018A}">
  <dimension ref="A4:K29"/>
  <sheetViews>
    <sheetView topLeftCell="A4" workbookViewId="0">
      <selection activeCell="H11" sqref="H11"/>
    </sheetView>
  </sheetViews>
  <sheetFormatPr baseColWidth="10" defaultRowHeight="15" x14ac:dyDescent="0.25"/>
  <cols>
    <col min="1" max="16384" width="11.42578125" style="24"/>
  </cols>
  <sheetData>
    <row r="4" spans="1:11" x14ac:dyDescent="0.25">
      <c r="A4" s="24" t="s">
        <v>100</v>
      </c>
    </row>
    <row r="5" spans="1:11" s="1" customFormat="1" x14ac:dyDescent="0.25">
      <c r="A5" s="1" t="s">
        <v>103</v>
      </c>
    </row>
    <row r="6" spans="1:11" s="1" customFormat="1" x14ac:dyDescent="0.25">
      <c r="A6" s="1" t="s">
        <v>141</v>
      </c>
      <c r="K6" s="24"/>
    </row>
    <row r="8" spans="1:11" s="1" customFormat="1" x14ac:dyDescent="0.25">
      <c r="A8" s="1" t="s">
        <v>142</v>
      </c>
    </row>
    <row r="9" spans="1:11" x14ac:dyDescent="0.25">
      <c r="A9" s="24" t="s">
        <v>143</v>
      </c>
    </row>
    <row r="10" spans="1:11" x14ac:dyDescent="0.25">
      <c r="A10" s="25" t="s">
        <v>144</v>
      </c>
    </row>
    <row r="11" spans="1:11" x14ac:dyDescent="0.25">
      <c r="A11" s="25" t="s">
        <v>145</v>
      </c>
    </row>
    <row r="12" spans="1:11" x14ac:dyDescent="0.25">
      <c r="A12" s="25" t="s">
        <v>146</v>
      </c>
    </row>
    <row r="13" spans="1:11" x14ac:dyDescent="0.25">
      <c r="A13" s="25" t="s">
        <v>147</v>
      </c>
    </row>
    <row r="14" spans="1:11" x14ac:dyDescent="0.25">
      <c r="A14" s="25" t="s">
        <v>148</v>
      </c>
    </row>
    <row r="15" spans="1:11" x14ac:dyDescent="0.25">
      <c r="A15" s="24" t="s">
        <v>102</v>
      </c>
    </row>
    <row r="18" spans="1:4" ht="30" x14ac:dyDescent="0.25">
      <c r="A18" s="56" t="s">
        <v>107</v>
      </c>
      <c r="B18" s="56">
        <v>2017</v>
      </c>
      <c r="C18" s="61" t="s">
        <v>6</v>
      </c>
      <c r="D18" s="61" t="s">
        <v>9</v>
      </c>
    </row>
    <row r="19" spans="1:4" x14ac:dyDescent="0.25">
      <c r="A19" s="39" t="s">
        <v>73</v>
      </c>
      <c r="B19" s="7">
        <v>5.5983144296843701E-2</v>
      </c>
      <c r="C19" s="7">
        <v>2.4291424310555865E-2</v>
      </c>
      <c r="D19" s="7">
        <v>1.0792852116748627E-3</v>
      </c>
    </row>
    <row r="20" spans="1:4" x14ac:dyDescent="0.25">
      <c r="A20" s="28" t="s">
        <v>4</v>
      </c>
      <c r="B20" s="7">
        <v>2.7137360841110558E-3</v>
      </c>
      <c r="C20" s="7">
        <v>2.4291424310555865E-2</v>
      </c>
      <c r="D20" s="7">
        <v>1.0792852116748627E-3</v>
      </c>
    </row>
    <row r="21" spans="1:4" x14ac:dyDescent="0.25">
      <c r="A21" s="28" t="s">
        <v>2</v>
      </c>
      <c r="B21" s="7">
        <v>2.5686075028913068E-3</v>
      </c>
      <c r="C21" s="7">
        <v>2.4291424310555865E-2</v>
      </c>
      <c r="D21" s="7">
        <v>1.0792852116748627E-3</v>
      </c>
    </row>
    <row r="22" spans="1:4" x14ac:dyDescent="0.25">
      <c r="A22" s="28" t="s">
        <v>7</v>
      </c>
      <c r="B22" s="7">
        <v>2.3906271243337961E-3</v>
      </c>
      <c r="C22" s="7">
        <v>2.4291424310555865E-2</v>
      </c>
      <c r="D22" s="7">
        <v>1.0792852116748627E-3</v>
      </c>
    </row>
    <row r="23" spans="1:4" x14ac:dyDescent="0.25">
      <c r="A23" s="28" t="s">
        <v>0</v>
      </c>
      <c r="B23" s="7">
        <v>1.1862315804517501E-3</v>
      </c>
      <c r="C23" s="7">
        <v>2.4291424310555865E-2</v>
      </c>
      <c r="D23" s="7">
        <v>1.0792852116748627E-3</v>
      </c>
    </row>
    <row r="24" spans="1:4" x14ac:dyDescent="0.25">
      <c r="A24" s="39" t="s">
        <v>8</v>
      </c>
      <c r="B24" s="7">
        <v>1.1760880992367421E-3</v>
      </c>
      <c r="C24" s="7">
        <v>2.4291424310555865E-2</v>
      </c>
      <c r="D24" s="7">
        <v>1.0792852116748627E-3</v>
      </c>
    </row>
    <row r="25" spans="1:4" x14ac:dyDescent="0.25">
      <c r="A25" s="28" t="s">
        <v>3</v>
      </c>
      <c r="B25" s="7">
        <v>6.5509374962271474E-4</v>
      </c>
      <c r="C25" s="7">
        <v>2.4291424310555865E-2</v>
      </c>
      <c r="D25" s="7">
        <v>1.0792852116748627E-3</v>
      </c>
    </row>
    <row r="26" spans="1:4" x14ac:dyDescent="0.25">
      <c r="A26" s="28" t="s">
        <v>40</v>
      </c>
      <c r="B26" s="7">
        <v>5.3101670436970019E-4</v>
      </c>
      <c r="C26" s="7">
        <v>2.4291424310555865E-2</v>
      </c>
      <c r="D26" s="7">
        <v>1.0792852116748627E-3</v>
      </c>
    </row>
    <row r="27" spans="1:4" x14ac:dyDescent="0.25">
      <c r="A27" s="39" t="s">
        <v>45</v>
      </c>
      <c r="B27" s="7">
        <v>3.6325007407608367E-4</v>
      </c>
      <c r="C27" s="7">
        <v>2.4291424310555865E-2</v>
      </c>
      <c r="D27" s="7">
        <v>1.0792852116748627E-3</v>
      </c>
    </row>
    <row r="28" spans="1:4" x14ac:dyDescent="0.25">
      <c r="A28" s="28" t="s">
        <v>44</v>
      </c>
      <c r="B28" s="7">
        <v>2.9400387308102467E-4</v>
      </c>
      <c r="C28" s="7">
        <v>2.4291424310555865E-2</v>
      </c>
      <c r="D28" s="7">
        <v>1.0792852116748627E-3</v>
      </c>
    </row>
    <row r="29" spans="1:4" x14ac:dyDescent="0.25">
      <c r="A29" s="28" t="s">
        <v>10</v>
      </c>
      <c r="B29" s="7">
        <v>1.4450957558507745E-5</v>
      </c>
      <c r="C29" s="7">
        <v>2.4291424310555865E-2</v>
      </c>
      <c r="D29" s="7">
        <v>1.0792852116748627E-3</v>
      </c>
    </row>
  </sheetData>
  <hyperlinks>
    <hyperlink ref="A10" r:id="rId1" xr:uid="{03ED2010-2799-45B7-B375-01F853B149F7}"/>
    <hyperlink ref="A11:A14" r:id="rId2" display="https://data.worldbank.org/indicator/BX.GSR.ROYL.CD" xr:uid="{235AFA01-93A3-499C-BD2A-11BCBA77BA91}"/>
    <hyperlink ref="A11" r:id="rId3" xr:uid="{E8C395E5-4876-43CC-93A3-B916F5E7080E}"/>
    <hyperlink ref="A12" r:id="rId4" xr:uid="{36FBCD04-2232-4EDA-8706-ED35C6B5D04A}"/>
    <hyperlink ref="A13" r:id="rId5" xr:uid="{1189AA2F-9AED-4E99-BE9D-65C4DA7E4BB5}"/>
    <hyperlink ref="A14" r:id="rId6" xr:uid="{56601A75-B05E-4D95-8BE6-523CD4A010B0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Mapa</vt:lpstr>
      <vt:lpstr>1</vt:lpstr>
      <vt:lpstr>2</vt:lpstr>
      <vt:lpstr>3</vt:lpstr>
      <vt:lpstr>4</vt:lpstr>
      <vt:lpstr>Tabla 1</vt:lpstr>
      <vt:lpstr>5</vt:lpstr>
      <vt:lpstr>6</vt:lpstr>
      <vt:lpstr>7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ceobando</dc:creator>
  <cp:lastModifiedBy>HELENA GARCIA</cp:lastModifiedBy>
  <dcterms:created xsi:type="dcterms:W3CDTF">2017-09-04T16:45:26Z</dcterms:created>
  <dcterms:modified xsi:type="dcterms:W3CDTF">2019-10-25T18:45:57Z</dcterms:modified>
</cp:coreProperties>
</file>