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tables/table73.xml" ContentType="application/vnd.openxmlformats-officedocument.spreadsheetml.table+xml"/>
  <Override PartName="/xl/tables/table74.xml" ContentType="application/vnd.openxmlformats-officedocument.spreadsheetml.table+xml"/>
  <Override PartName="/xl/tables/table75.xml" ContentType="application/vnd.openxmlformats-officedocument.spreadsheetml.table+xml"/>
  <Override PartName="/xl/tables/table76.xml" ContentType="application/vnd.openxmlformats-officedocument.spreadsheetml.table+xml"/>
  <Override PartName="/xl/tables/table77.xml" ContentType="application/vnd.openxmlformats-officedocument.spreadsheetml.table+xml"/>
  <Override PartName="/xl/tables/table78.xml" ContentType="application/vnd.openxmlformats-officedocument.spreadsheetml.table+xml"/>
  <Override PartName="/xl/tables/table79.xml" ContentType="application/vnd.openxmlformats-officedocument.spreadsheetml.table+xml"/>
  <Override PartName="/xl/tables/table80.xml" ContentType="application/vnd.openxmlformats-officedocument.spreadsheetml.table+xml"/>
  <Override PartName="/xl/tables/table81.xml" ContentType="application/vnd.openxmlformats-officedocument.spreadsheetml.table+xml"/>
  <Override PartName="/xl/tables/table82.xml" ContentType="application/vnd.openxmlformats-officedocument.spreadsheetml.table+xml"/>
  <Override PartName="/xl/tables/table83.xml" ContentType="application/vnd.openxmlformats-officedocument.spreadsheetml.table+xml"/>
  <Override PartName="/xl/tables/table84.xml" ContentType="application/vnd.openxmlformats-officedocument.spreadsheetml.table+xml"/>
  <Override PartName="/xl/tables/table85.xml" ContentType="application/vnd.openxmlformats-officedocument.spreadsheetml.table+xml"/>
  <Override PartName="/xl/tables/table86.xml" ContentType="application/vnd.openxmlformats-officedocument.spreadsheetml.table+xml"/>
  <Override PartName="/xl/tables/table87.xml" ContentType="application/vnd.openxmlformats-officedocument.spreadsheetml.table+xml"/>
  <Override PartName="/xl/tables/table88.xml" ContentType="application/vnd.openxmlformats-officedocument.spreadsheetml.table+xml"/>
  <Override PartName="/xl/tables/table89.xml" ContentType="application/vnd.openxmlformats-officedocument.spreadsheetml.table+xml"/>
  <Override PartName="/xl/tables/table90.xml" ContentType="application/vnd.openxmlformats-officedocument.spreadsheetml.table+xml"/>
  <Override PartName="/xl/tables/table91.xml" ContentType="application/vnd.openxmlformats-officedocument.spreadsheetml.table+xml"/>
  <Override PartName="/xl/tables/table92.xml" ContentType="application/vnd.openxmlformats-officedocument.spreadsheetml.table+xml"/>
  <Override PartName="/xl/tables/table93.xml" ContentType="application/vnd.openxmlformats-officedocument.spreadsheetml.table+xml"/>
  <Override PartName="/xl/tables/table94.xml" ContentType="application/vnd.openxmlformats-officedocument.spreadsheetml.table+xml"/>
  <Override PartName="/xl/tables/table95.xml" ContentType="application/vnd.openxmlformats-officedocument.spreadsheetml.table+xml"/>
  <Override PartName="/xl/tables/table96.xml" ContentType="application/vnd.openxmlformats-officedocument.spreadsheetml.table+xml"/>
  <Override PartName="/xl/tables/table97.xml" ContentType="application/vnd.openxmlformats-officedocument.spreadsheetml.table+xml"/>
  <Override PartName="/xl/tables/table9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ttps://compite-my.sharepoint.com/personal/fbernal_compite_com_co/Documents/ICC 2024/10. Material para página web/"/>
    </mc:Choice>
  </mc:AlternateContent>
  <xr:revisionPtr revIDLastSave="8" documentId="8_{495F2F53-6047-4A34-8ECF-F475A845EF19}" xr6:coauthVersionLast="47" xr6:coauthVersionMax="47" xr10:uidLastSave="{2983B97E-59A9-458A-B133-0B7CADA90647}"/>
  <bookViews>
    <workbookView xWindow="-110" yWindow="-110" windowWidth="19420" windowHeight="10300" tabRatio="870" xr2:uid="{00000000-000D-0000-FFFF-FFFF00000000}"/>
  </bookViews>
  <sheets>
    <sheet name="Estructura" sheetId="113" r:id="rId1"/>
    <sheet name="INS-1-1" sheetId="1" r:id="rId2"/>
    <sheet name="INS-1-2" sheetId="2" r:id="rId3"/>
    <sheet name="INS-1-3" sheetId="3" r:id="rId4"/>
    <sheet name="INS-2-1" sheetId="4" r:id="rId5"/>
    <sheet name="INS-2-2" sheetId="5" r:id="rId6"/>
    <sheet name="INS-2-3" sheetId="105" r:id="rId7"/>
    <sheet name="INS-3-1" sheetId="6" r:id="rId8"/>
    <sheet name="INS-3-2" sheetId="8" r:id="rId9"/>
    <sheet name="INS-4-1" sheetId="9" r:id="rId10"/>
    <sheet name="INS-4-2" sheetId="10" r:id="rId11"/>
    <sheet name="INS-4-3" sheetId="11" r:id="rId12"/>
    <sheet name="INS-4-4" sheetId="12" r:id="rId13"/>
    <sheet name="INS-4-5" sheetId="107" r:id="rId14"/>
    <sheet name="INS-4-6" sheetId="108" r:id="rId15"/>
    <sheet name="INF-1-1" sheetId="16" r:id="rId16"/>
    <sheet name="INF-1-2" sheetId="17" r:id="rId17"/>
    <sheet name="INF-1-3" sheetId="18" r:id="rId18"/>
    <sheet name="INF-1-4" sheetId="19" r:id="rId19"/>
    <sheet name="INF-1-5" sheetId="20" r:id="rId20"/>
    <sheet name="INF-2-1" sheetId="13" r:id="rId21"/>
    <sheet name="INF-2-2" sheetId="21" r:id="rId22"/>
    <sheet name="INF-2-3" sheetId="22" r:id="rId23"/>
    <sheet name="INF-2-4" sheetId="23" r:id="rId24"/>
    <sheet name="INF-2-5" sheetId="24" r:id="rId25"/>
    <sheet name="INF-3-1" sheetId="26" r:id="rId26"/>
    <sheet name="INF-3-2" sheetId="27" r:id="rId27"/>
    <sheet name="INF-3-3" sheetId="28" r:id="rId28"/>
    <sheet name="INF-3-4" sheetId="109" r:id="rId29"/>
    <sheet name="INF-3-5" sheetId="112" r:id="rId30"/>
    <sheet name="TIC-1-1" sheetId="29" r:id="rId31"/>
    <sheet name="TIC-1-2" sheetId="30" r:id="rId32"/>
    <sheet name="TIC-1-3" sheetId="31" r:id="rId33"/>
    <sheet name="TIC-1-4" sheetId="32" r:id="rId34"/>
    <sheet name="TIC-2-1" sheetId="33" r:id="rId35"/>
    <sheet name="TIC-2-2" sheetId="34" r:id="rId36"/>
    <sheet name="TIC-2-3" sheetId="35" r:id="rId37"/>
    <sheet name="AMB-1-1" sheetId="38" r:id="rId38"/>
    <sheet name="AMB-1-2" sheetId="39" r:id="rId39"/>
    <sheet name="AMB-1-3" sheetId="110" r:id="rId40"/>
    <sheet name="AMB-1-4" sheetId="37" r:id="rId41"/>
    <sheet name="AMB-2-1" sheetId="40" r:id="rId42"/>
    <sheet name="AMB-2-2" sheetId="41" r:id="rId43"/>
    <sheet name="SAL-1-1" sheetId="44" r:id="rId44"/>
    <sheet name="SAL-1-2" sheetId="45" r:id="rId45"/>
    <sheet name="SAL-1-3" sheetId="42" r:id="rId46"/>
    <sheet name="SAL-2-1" sheetId="46" r:id="rId47"/>
    <sheet name="SAL-2-2" sheetId="47" r:id="rId48"/>
    <sheet name="SAL-3-1" sheetId="49" r:id="rId49"/>
    <sheet name="SAL-3-2" sheetId="50" r:id="rId50"/>
    <sheet name="SAL-3-3" sheetId="51" r:id="rId51"/>
    <sheet name="SAL-3-4" sheetId="52" r:id="rId52"/>
    <sheet name="EDU-1-1" sheetId="53" r:id="rId53"/>
    <sheet name="EDU-1-2" sheetId="54" r:id="rId54"/>
    <sheet name="EDU-1-3" sheetId="55" r:id="rId55"/>
    <sheet name="EDU-1-4" sheetId="56" r:id="rId56"/>
    <sheet name="EDU-1-5" sheetId="57" r:id="rId57"/>
    <sheet name="EDU-2-1" sheetId="58" r:id="rId58"/>
    <sheet name="EDU-2-2" sheetId="59" r:id="rId59"/>
    <sheet name="EDU-2-3" sheetId="60" r:id="rId60"/>
    <sheet name="EDU-2-4" sheetId="61" r:id="rId61"/>
    <sheet name="EDS-1-1" sheetId="63" r:id="rId62"/>
    <sheet name="EDS-1-2" sheetId="64" r:id="rId63"/>
    <sheet name="EDS-1-3" sheetId="65" r:id="rId64"/>
    <sheet name="EDS-2-1" sheetId="66" r:id="rId65"/>
    <sheet name="EDS-2-2" sheetId="68" r:id="rId66"/>
    <sheet name="EDS-2-3" sheetId="69" r:id="rId67"/>
    <sheet name="EDS-2-4" sheetId="70" r:id="rId68"/>
    <sheet name="EDS-3-1" sheetId="67" r:id="rId69"/>
    <sheet name="EDS-3-2" sheetId="71" r:id="rId70"/>
    <sheet name="NEG-1-1" sheetId="72" r:id="rId71"/>
    <sheet name="NEG-1-2" sheetId="73" r:id="rId72"/>
    <sheet name="NEG-1-3" sheetId="74" r:id="rId73"/>
    <sheet name="NEG-2-1" sheetId="75" r:id="rId74"/>
    <sheet name="NEG-2-2" sheetId="76" r:id="rId75"/>
    <sheet name="NEG-2-3" sheetId="77" r:id="rId76"/>
    <sheet name="LAB-1-1" sheetId="78" r:id="rId77"/>
    <sheet name="LAB-1-2" sheetId="79" r:id="rId78"/>
    <sheet name="LAB-1-3" sheetId="80" r:id="rId79"/>
    <sheet name="LAB-1-4" sheetId="81" r:id="rId80"/>
    <sheet name="LAB-1-5" sheetId="82" r:id="rId81"/>
    <sheet name="FIN-1-1" sheetId="87" r:id="rId82"/>
    <sheet name="FIN-1-2" sheetId="88" r:id="rId83"/>
    <sheet name="FIN-1-3" sheetId="89" r:id="rId84"/>
    <sheet name="FIN-1-4" sheetId="90" r:id="rId85"/>
    <sheet name="TAM-1-1" sheetId="91" r:id="rId86"/>
    <sheet name="TAM-2-1" sheetId="92" r:id="rId87"/>
    <sheet name="TAM-2-2" sheetId="93" r:id="rId88"/>
    <sheet name="SOF-1-1" sheetId="94" r:id="rId89"/>
    <sheet name="SOF-1-2" sheetId="95" r:id="rId90"/>
    <sheet name="INN-1-1" sheetId="96" r:id="rId91"/>
    <sheet name="INN-1-2" sheetId="98" r:id="rId92"/>
    <sheet name="INN-1-3" sheetId="99" r:id="rId93"/>
    <sheet name="INN-1-4" sheetId="100" r:id="rId94"/>
    <sheet name="INN-1-5" sheetId="101" r:id="rId95"/>
    <sheet name="INN-2-1" sheetId="102" r:id="rId96"/>
    <sheet name="INN-2-2" sheetId="97" r:id="rId97"/>
    <sheet name="INN-2-3" sheetId="103" r:id="rId98"/>
    <sheet name="INN-2-4" sheetId="104" r:id="rId99"/>
  </sheets>
  <externalReferences>
    <externalReference r:id="rId100"/>
    <externalReference r:id="rId101"/>
  </externalReferences>
  <definedNames>
    <definedName name="_xlnm._FilterDatabase" localSheetId="0" hidden="1">Estructura!$A$1:$J$140</definedName>
    <definedName name="codmun">#REF!</definedName>
    <definedName name="lista_mun">OFFSET(INDIRECT(#REF!),,,#REF!)</definedName>
    <definedName name="niveles">#REF!</definedName>
    <definedName name="resultados_2019">'[2]5'!$B$1:$G$60</definedName>
    <definedName name="resultados_2020">'[2]6'!$B$1:$G$60</definedName>
    <definedName name="resultados_2021">'[2]7'!$B$1:$G$60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40" i="113" l="1"/>
  <c r="E140" i="113"/>
  <c r="I139" i="113"/>
  <c r="E139" i="113"/>
  <c r="I138" i="113"/>
  <c r="E138" i="113"/>
  <c r="I137" i="113"/>
  <c r="E137" i="113"/>
  <c r="E136" i="113"/>
  <c r="I135" i="113"/>
  <c r="E135" i="113"/>
  <c r="I134" i="113"/>
  <c r="E134" i="113"/>
  <c r="I133" i="113"/>
  <c r="E133" i="113"/>
  <c r="I132" i="113"/>
  <c r="E132" i="113"/>
  <c r="I131" i="113"/>
  <c r="E131" i="113"/>
  <c r="E130" i="113"/>
  <c r="E129" i="113"/>
  <c r="I128" i="113"/>
  <c r="E128" i="113"/>
  <c r="I127" i="113"/>
  <c r="E127" i="113"/>
  <c r="E126" i="113"/>
  <c r="E125" i="113"/>
  <c r="I124" i="113"/>
  <c r="E124" i="113"/>
  <c r="I123" i="113"/>
  <c r="E123" i="113"/>
  <c r="E122" i="113"/>
  <c r="I121" i="113"/>
  <c r="E121" i="113"/>
  <c r="E120" i="113"/>
  <c r="E119" i="113"/>
  <c r="I118" i="113"/>
  <c r="E118" i="113"/>
  <c r="I117" i="113"/>
  <c r="E117" i="113"/>
  <c r="I116" i="113"/>
  <c r="E116" i="113"/>
  <c r="I115" i="113"/>
  <c r="E115" i="113"/>
  <c r="E114" i="113"/>
  <c r="I113" i="113"/>
  <c r="E113" i="113"/>
  <c r="I112" i="113"/>
  <c r="E112" i="113"/>
  <c r="I111" i="113"/>
  <c r="E111" i="113"/>
  <c r="I110" i="113"/>
  <c r="E110" i="113"/>
  <c r="I109" i="113"/>
  <c r="E109" i="113"/>
  <c r="E108" i="113"/>
  <c r="I107" i="113"/>
  <c r="E107" i="113"/>
  <c r="I106" i="113"/>
  <c r="E106" i="113"/>
  <c r="I105" i="113"/>
  <c r="E105" i="113"/>
  <c r="E104" i="113"/>
  <c r="I103" i="113"/>
  <c r="E103" i="113"/>
  <c r="I102" i="113"/>
  <c r="E102" i="113"/>
  <c r="I101" i="113"/>
  <c r="E101" i="113"/>
  <c r="E100" i="113"/>
  <c r="E99" i="113"/>
  <c r="E98" i="113"/>
  <c r="I97" i="113"/>
  <c r="E97" i="113"/>
  <c r="I96" i="113"/>
  <c r="E96" i="113"/>
  <c r="E95" i="113"/>
  <c r="I94" i="113"/>
  <c r="E94" i="113"/>
  <c r="I93" i="113"/>
  <c r="E93" i="113"/>
  <c r="I92" i="113"/>
  <c r="E92" i="113"/>
  <c r="I91" i="113"/>
  <c r="E91" i="113"/>
  <c r="E90" i="113"/>
  <c r="I89" i="113"/>
  <c r="E89" i="113"/>
  <c r="I88" i="113"/>
  <c r="E88" i="113"/>
  <c r="I87" i="113"/>
  <c r="E87" i="113"/>
  <c r="E86" i="113"/>
  <c r="E85" i="113"/>
  <c r="I84" i="113"/>
  <c r="E84" i="113"/>
  <c r="I83" i="113"/>
  <c r="E83" i="113"/>
  <c r="I82" i="113"/>
  <c r="E82" i="113"/>
  <c r="I81" i="113"/>
  <c r="E81" i="113"/>
  <c r="E80" i="113"/>
  <c r="I79" i="113"/>
  <c r="E79" i="113"/>
  <c r="I78" i="113"/>
  <c r="E78" i="113"/>
  <c r="I77" i="113"/>
  <c r="E77" i="113"/>
  <c r="I76" i="113"/>
  <c r="E76" i="113"/>
  <c r="I75" i="113"/>
  <c r="E75" i="113"/>
  <c r="E74" i="113"/>
  <c r="E73" i="113"/>
  <c r="I72" i="113"/>
  <c r="E72" i="113"/>
  <c r="I71" i="113"/>
  <c r="E71" i="113"/>
  <c r="I70" i="113"/>
  <c r="E70" i="113"/>
  <c r="I69" i="113"/>
  <c r="E69" i="113"/>
  <c r="E68" i="113"/>
  <c r="I67" i="113"/>
  <c r="E67" i="113"/>
  <c r="I66" i="113"/>
  <c r="E66" i="113"/>
  <c r="E65" i="113"/>
  <c r="I64" i="113"/>
  <c r="E64" i="113"/>
  <c r="I63" i="113"/>
  <c r="E63" i="113"/>
  <c r="I62" i="113"/>
  <c r="E62" i="113"/>
  <c r="E61" i="113"/>
  <c r="E60" i="113"/>
  <c r="E59" i="113"/>
  <c r="I58" i="113"/>
  <c r="E58" i="113"/>
  <c r="I57" i="113"/>
  <c r="E57" i="113"/>
  <c r="E56" i="113"/>
  <c r="I55" i="113"/>
  <c r="E55" i="113"/>
  <c r="I54" i="113"/>
  <c r="E54" i="113"/>
  <c r="I53" i="113"/>
  <c r="E53" i="113"/>
  <c r="I52" i="113"/>
  <c r="E52" i="113"/>
  <c r="E51" i="113"/>
  <c r="E50" i="113"/>
  <c r="I49" i="113"/>
  <c r="E49" i="113"/>
  <c r="I48" i="113"/>
  <c r="E48" i="113"/>
  <c r="I47" i="113"/>
  <c r="E47" i="113"/>
  <c r="E46" i="113"/>
  <c r="I45" i="113"/>
  <c r="E45" i="113"/>
  <c r="I44" i="113"/>
  <c r="E44" i="113"/>
  <c r="I43" i="113"/>
  <c r="E43" i="113"/>
  <c r="I42" i="113"/>
  <c r="E42" i="113"/>
  <c r="E41" i="113"/>
  <c r="E40" i="113"/>
  <c r="I39" i="113"/>
  <c r="E39" i="113"/>
  <c r="I38" i="113"/>
  <c r="E38" i="113"/>
  <c r="I37" i="113"/>
  <c r="E37" i="113"/>
  <c r="I36" i="113"/>
  <c r="E36" i="113"/>
  <c r="I35" i="113"/>
  <c r="E35" i="113"/>
  <c r="E34" i="113"/>
  <c r="I33" i="113"/>
  <c r="E33" i="113"/>
  <c r="I32" i="113"/>
  <c r="E32" i="113"/>
  <c r="I31" i="113"/>
  <c r="E31" i="113"/>
  <c r="I30" i="113"/>
  <c r="E30" i="113"/>
  <c r="I29" i="113"/>
  <c r="E29" i="113"/>
  <c r="E28" i="113"/>
  <c r="I27" i="113"/>
  <c r="E27" i="113"/>
  <c r="I26" i="113"/>
  <c r="E26" i="113"/>
  <c r="I25" i="113"/>
  <c r="E25" i="113"/>
  <c r="I24" i="113"/>
  <c r="E24" i="113"/>
  <c r="I23" i="113"/>
  <c r="E23" i="113"/>
  <c r="E22" i="113"/>
  <c r="E21" i="113"/>
  <c r="I20" i="113"/>
  <c r="E20" i="113"/>
  <c r="I19" i="113"/>
  <c r="E19" i="113"/>
  <c r="I18" i="113"/>
  <c r="E18" i="113"/>
  <c r="I17" i="113"/>
  <c r="E17" i="113"/>
  <c r="I16" i="113"/>
  <c r="E16" i="113"/>
  <c r="I15" i="113"/>
  <c r="E15" i="113"/>
  <c r="E14" i="113"/>
  <c r="I13" i="113"/>
  <c r="E13" i="113"/>
  <c r="I12" i="113"/>
  <c r="E12" i="113"/>
  <c r="E11" i="113"/>
  <c r="I10" i="113"/>
  <c r="E10" i="113"/>
  <c r="I9" i="113"/>
  <c r="E9" i="113"/>
  <c r="M8" i="113"/>
  <c r="N8" i="113" s="1"/>
  <c r="I8" i="113"/>
  <c r="E8" i="113"/>
  <c r="M7" i="113"/>
  <c r="N7" i="113" s="1"/>
  <c r="E7" i="113"/>
  <c r="M6" i="113"/>
  <c r="N6" i="113" s="1"/>
  <c r="I6" i="113"/>
  <c r="E6" i="113"/>
  <c r="M5" i="113"/>
  <c r="N5" i="113" s="1"/>
  <c r="I5" i="113"/>
  <c r="E5" i="113"/>
  <c r="M4" i="113"/>
  <c r="N4" i="113" s="1"/>
  <c r="I4" i="113"/>
  <c r="E4" i="113"/>
  <c r="M3" i="113"/>
  <c r="N3" i="113" s="1"/>
  <c r="F2" i="113"/>
  <c r="F129" i="113" s="1"/>
  <c r="J8" i="113" l="1"/>
  <c r="J12" i="113"/>
  <c r="J110" i="113"/>
  <c r="G136" i="113"/>
  <c r="H136" i="113" s="1"/>
  <c r="J137" i="113" s="1"/>
  <c r="G130" i="113"/>
  <c r="H130" i="113" s="1"/>
  <c r="J111" i="113"/>
  <c r="J112" i="113"/>
  <c r="J9" i="113"/>
  <c r="J116" i="113"/>
  <c r="J140" i="113"/>
  <c r="F50" i="113"/>
  <c r="G3" i="113"/>
  <c r="H3" i="113" s="1"/>
  <c r="F73" i="113"/>
  <c r="F21" i="113"/>
  <c r="G22" i="113" s="1"/>
  <c r="F40" i="113"/>
  <c r="G41" i="113" s="1"/>
  <c r="F60" i="113"/>
  <c r="F99" i="113"/>
  <c r="F85" i="113"/>
  <c r="F119" i="113"/>
  <c r="G7" i="113"/>
  <c r="H7" i="113" s="1"/>
  <c r="J10" i="113" s="1"/>
  <c r="G11" i="113"/>
  <c r="H11" i="113" s="1"/>
  <c r="J13" i="113" s="1"/>
  <c r="F108" i="113"/>
  <c r="J109" i="113" s="1"/>
  <c r="G14" i="113"/>
  <c r="H14" i="113" s="1"/>
  <c r="J18" i="113" s="1"/>
  <c r="F114" i="113"/>
  <c r="F126" i="113"/>
  <c r="J128" i="113" s="1"/>
  <c r="J103" i="113" l="1"/>
  <c r="J105" i="113"/>
  <c r="G100" i="113"/>
  <c r="H100" i="113" s="1"/>
  <c r="J102" i="113"/>
  <c r="G104" i="113"/>
  <c r="H104" i="113" s="1"/>
  <c r="J132" i="113"/>
  <c r="J134" i="113"/>
  <c r="J131" i="113"/>
  <c r="J133" i="113"/>
  <c r="J101" i="113"/>
  <c r="J20" i="113"/>
  <c r="J117" i="113"/>
  <c r="J118" i="113"/>
  <c r="G61" i="113"/>
  <c r="H61" i="113" s="1"/>
  <c r="G68" i="113"/>
  <c r="H68" i="113" s="1"/>
  <c r="G65" i="113"/>
  <c r="H65" i="113" s="1"/>
  <c r="J107" i="113"/>
  <c r="J135" i="113"/>
  <c r="J16" i="113"/>
  <c r="H41" i="113"/>
  <c r="G46" i="113"/>
  <c r="J19" i="113"/>
  <c r="G28" i="113"/>
  <c r="H28" i="113" s="1"/>
  <c r="H22" i="113"/>
  <c r="G34" i="113"/>
  <c r="H34" i="113" s="1"/>
  <c r="J139" i="113"/>
  <c r="J138" i="113"/>
  <c r="J113" i="113"/>
  <c r="J15" i="113"/>
  <c r="G80" i="113"/>
  <c r="H80" i="113" s="1"/>
  <c r="G74" i="113"/>
  <c r="H74" i="113" s="1"/>
  <c r="J115" i="113"/>
  <c r="J17" i="113"/>
  <c r="J5" i="113"/>
  <c r="J6" i="113"/>
  <c r="J4" i="113"/>
  <c r="J106" i="113"/>
  <c r="J127" i="113"/>
  <c r="G86" i="113"/>
  <c r="H86" i="113" s="1"/>
  <c r="G90" i="113"/>
  <c r="H90" i="113" s="1"/>
  <c r="G95" i="113"/>
  <c r="H95" i="113" s="1"/>
  <c r="G120" i="113"/>
  <c r="H120" i="113" s="1"/>
  <c r="J121" i="113" s="1"/>
  <c r="G122" i="113"/>
  <c r="H122" i="113" s="1"/>
  <c r="G51" i="113"/>
  <c r="H51" i="113" s="1"/>
  <c r="G56" i="113"/>
  <c r="H56" i="113" s="1"/>
  <c r="J77" i="113" l="1"/>
  <c r="J75" i="113"/>
  <c r="J76" i="113"/>
  <c r="J78" i="113"/>
  <c r="J79" i="113"/>
  <c r="J31" i="113"/>
  <c r="J30" i="113"/>
  <c r="J29" i="113"/>
  <c r="J33" i="113"/>
  <c r="J32" i="113"/>
  <c r="J71" i="113"/>
  <c r="J69" i="113"/>
  <c r="J70" i="113"/>
  <c r="J72" i="113"/>
  <c r="J66" i="113"/>
  <c r="J67" i="113"/>
  <c r="J64" i="113"/>
  <c r="J63" i="113"/>
  <c r="J62" i="113"/>
  <c r="J88" i="113"/>
  <c r="J87" i="113"/>
  <c r="J89" i="113"/>
  <c r="J57" i="113"/>
  <c r="J58" i="113"/>
  <c r="H46" i="113"/>
  <c r="J45" i="113"/>
  <c r="J43" i="113"/>
  <c r="J44" i="113"/>
  <c r="J42" i="113"/>
  <c r="J23" i="113"/>
  <c r="J27" i="113"/>
  <c r="J26" i="113"/>
  <c r="J24" i="113"/>
  <c r="J25" i="113"/>
  <c r="J124" i="113"/>
  <c r="J123" i="113"/>
  <c r="J55" i="113"/>
  <c r="J54" i="113"/>
  <c r="J53" i="113"/>
  <c r="J52" i="113"/>
  <c r="J94" i="113"/>
  <c r="J93" i="113"/>
  <c r="J92" i="113"/>
  <c r="J91" i="113"/>
  <c r="J84" i="113"/>
  <c r="J82" i="113"/>
  <c r="J81" i="113"/>
  <c r="J83" i="113"/>
  <c r="J96" i="113"/>
  <c r="J97" i="113"/>
  <c r="J38" i="113"/>
  <c r="J36" i="113"/>
  <c r="J35" i="113"/>
  <c r="J39" i="113"/>
  <c r="J37" i="113"/>
  <c r="J49" i="113" l="1"/>
  <c r="J48" i="113"/>
  <c r="J47" i="113"/>
</calcChain>
</file>

<file path=xl/sharedStrings.xml><?xml version="1.0" encoding="utf-8"?>
<sst xmlns="http://schemas.openxmlformats.org/spreadsheetml/2006/main" count="4851" uniqueCount="513">
  <si>
    <t>Gestión de recursos</t>
  </si>
  <si>
    <t>Arauca</t>
  </si>
  <si>
    <t>Vichada</t>
  </si>
  <si>
    <t>Fuente: DNP y Ministerio de Hacienda y Crédito Público, cálculos propios.</t>
  </si>
  <si>
    <t>(2021).</t>
  </si>
  <si>
    <t>Índice de Gobierno Digital para el Estado</t>
  </si>
  <si>
    <t>Fuente: Ministerio de Tecnologías de la Información y las Comunicaciones de Colombia, DANE, cálculos propios.</t>
  </si>
  <si>
    <t>Autonomía fiscal</t>
  </si>
  <si>
    <t>Fuente: Ministerio de Hacienda y Crédito Público, cálculos propios.</t>
  </si>
  <si>
    <t>Capacidad local de recaudo</t>
  </si>
  <si>
    <t>Fuente: Ministerio de Hacienda y Crédito Público, DANE, cálculos propios.</t>
  </si>
  <si>
    <t>Capacidad de ahorro</t>
  </si>
  <si>
    <t>Fuentes: Ministerio de Hacienda y Crédito Público, DNP, cálculos propios</t>
  </si>
  <si>
    <t>Índice de Gobierno Digital para la Sociedad</t>
  </si>
  <si>
    <t>Procesos de contratacion en SECOP II</t>
  </si>
  <si>
    <t>Fuente: Colombia Compra Eficiente.</t>
  </si>
  <si>
    <t xml:space="preserve">Tasa de homicidios </t>
  </si>
  <si>
    <t>Fuente: Ministerio de Defensa Nacional, DANE, cálculos propios.</t>
  </si>
  <si>
    <t>Tasa de extorsión</t>
  </si>
  <si>
    <t>Eficiencia de la justicia</t>
  </si>
  <si>
    <t>Fuente: Consejo Superior de la Judicatura.</t>
  </si>
  <si>
    <t>Productividad de jueces</t>
  </si>
  <si>
    <t>Eficiencia de los métodos de resolución de conflictos</t>
  </si>
  <si>
    <t>Fuente: SICAAC – Ministerio de Justicia.</t>
  </si>
  <si>
    <t>Cobertura de acueducto</t>
  </si>
  <si>
    <t>Cobertura efectiva de gas natural</t>
  </si>
  <si>
    <t>Fuente: Ministerio de Minas y Energía, cálculos propios.</t>
  </si>
  <si>
    <t>Cobertura de la energía eléctrica</t>
  </si>
  <si>
    <t>Costo de la energía eléctrica</t>
  </si>
  <si>
    <t>Valor mediano facturado por unidad de consumo (Incluye el consumo residencial y no residencial)</t>
  </si>
  <si>
    <t>Fuente: Superservicios, cálculos propios.</t>
  </si>
  <si>
    <t>Cobertura de alcantarillado</t>
  </si>
  <si>
    <t>Fuente: Ministerio de Transporte, cálculos propios.</t>
  </si>
  <si>
    <t>Costo de transporte terrestre a mercado interno</t>
  </si>
  <si>
    <t>Costo de transporte terrestre a aduanas</t>
  </si>
  <si>
    <t>Pasajeros movilizados vía aérea</t>
  </si>
  <si>
    <t>Penetración de internet banda ancha fijo</t>
  </si>
  <si>
    <t>Porcentaje de la población con suscripción a internet fijo banda ancha</t>
  </si>
  <si>
    <t>Ancho de banda de internet</t>
  </si>
  <si>
    <t>Matriculados en programas TIC</t>
  </si>
  <si>
    <t>Fuente: Ministerio de Educación Nacional de Colombia – SNIES, DANE, cálculos propios.</t>
  </si>
  <si>
    <t>Graduados en programas TIC</t>
  </si>
  <si>
    <t xml:space="preserve">Graduados en programas de pregrado TIC por cada cien mil habitantes </t>
  </si>
  <si>
    <t>Programas TIC</t>
  </si>
  <si>
    <t>Porcentaje de áreas protegidas con respecto al área territorial total</t>
  </si>
  <si>
    <t>Cobertura de vacunación triple viral</t>
  </si>
  <si>
    <t>Total de vacunas de triple viral suministradas en relación con la población objetivo (hasta 1 año) (porcentaje)</t>
  </si>
  <si>
    <t>Cobertura de vacunación pentavalente (DTP)</t>
  </si>
  <si>
    <t>Total de vacunas DTP suministradas en relación con la población objetivo (hasta 1 año) (porcentaje)</t>
  </si>
  <si>
    <t>Controles prenatales</t>
  </si>
  <si>
    <t>Mortalidad infantil</t>
  </si>
  <si>
    <t>Número de defunciones durante el primer año de vida por cada 1.000 nacimientos vivos registrados</t>
  </si>
  <si>
    <t>Fuente: DANE, cálculos propios.</t>
  </si>
  <si>
    <t>Mortalidad materna</t>
  </si>
  <si>
    <t>Defunciones maternas según municipio de residencia y grupos de causas de defunción por cada 10.000 nacimientos</t>
  </si>
  <si>
    <t>(2022).</t>
  </si>
  <si>
    <t>Comunidad de la salud</t>
  </si>
  <si>
    <t>Médicos generales</t>
  </si>
  <si>
    <t>Médicos especialistas</t>
  </si>
  <si>
    <t>Fuente: Ministerio de Salud y Protección Social, DANE, cálculos propios.</t>
  </si>
  <si>
    <t>Cobertura neta en preescolar</t>
  </si>
  <si>
    <t>Cociente entre el número de matriculados en transición y la población de 5 años (porcentaje)</t>
  </si>
  <si>
    <t>Fuente: Ministerio de Educación y DANE, cálculos propios.</t>
  </si>
  <si>
    <t>Cobertura neta en educación primaria</t>
  </si>
  <si>
    <t>Cociente entre el número de matriculados en primaria sobre la población entre 6 y 10 años (porcentaje)</t>
  </si>
  <si>
    <t>Cobertura neta en educación secundaria</t>
  </si>
  <si>
    <t>Cociente entre el número de matriculados en secundaria y la población entre 11 y 14 años (porcentaje)</t>
  </si>
  <si>
    <t>Cobertura neta en educación media</t>
  </si>
  <si>
    <t>Cociente entre el número de matriculados en educación media y la población entre 15 y 16 años (porcentaje)</t>
  </si>
  <si>
    <t>Deserción escolar en educación básica y media</t>
  </si>
  <si>
    <t>Estudiantes que abandonan el sistema escolar antes de que finalice el año lectivo, como porcentaje de los alumnos matriculados</t>
  </si>
  <si>
    <t>Fuente: Ministerio de Educación Nacional.</t>
  </si>
  <si>
    <t>Fuente: ICFES, cálculos propios.</t>
  </si>
  <si>
    <t>Docentes de colegios oficiales con posgrado</t>
  </si>
  <si>
    <t>Relación estudiantes-docentes</t>
  </si>
  <si>
    <t>Fuente: Ministerio de Educación Nacional, cálculos propios</t>
  </si>
  <si>
    <t>Cobertura bruta en formación universitaria</t>
  </si>
  <si>
    <t>Graduados en posgrado </t>
  </si>
  <si>
    <t>Número total de graduados en posgrado por cada 100.000 habitantes</t>
  </si>
  <si>
    <t>Cobertura bruta en formación técnica y tecnológica</t>
  </si>
  <si>
    <t>Fuente: Fuente: Ministerio de Educación Nacional de Colombia – SNIES, DANE, cálculos propios.</t>
  </si>
  <si>
    <t>Puntaje pruebas Saber Pro</t>
  </si>
  <si>
    <t>Calidad de docentes de educación superior</t>
  </si>
  <si>
    <t>Fuente: Ministerio de Educación Nacional de Colombia – SNIES, cálculos propios.</t>
  </si>
  <si>
    <t>Cobertura instituciones de educación superior con acreditación de alta calidad</t>
  </si>
  <si>
    <t>Porcentaje de estudiantes matriculados en instituciones de educación superior (IES) acreditadas de alta calidad sobre el total de matriculados de educación superior del territorio</t>
  </si>
  <si>
    <t>Estudiantes que obtienen nivel B1 o B+ en la prueba de inglés del Saber Pro como porcentaje del total de estudiantes que presentaron la prueba</t>
  </si>
  <si>
    <t>Proporción de estudiantes en IETDH matriculados en instituciones certificadas</t>
  </si>
  <si>
    <t>Proporción de matriculados en instituciones de Educación para el Trabajo y el Desarrollo Humano certificadas sobre el total</t>
  </si>
  <si>
    <t>Egresados del SENA vinculados al mercado laboral</t>
  </si>
  <si>
    <t>Egresados del Servicio Nacional de Aprendizaje vinculados al mercado laboral como porcentaje del total de egresados del Servicio Nacional de Aprendizaje</t>
  </si>
  <si>
    <t>Fuente:Grupo Observatorio laboral y Ocupacional- SENA, cálculos propios</t>
  </si>
  <si>
    <t>Concentración en el sector secundario</t>
  </si>
  <si>
    <t>Índice IHH de los ingresos operacionales de las empresas que hacen parte del sector minería e industria</t>
  </si>
  <si>
    <t>Concentración en el sector terciario</t>
  </si>
  <si>
    <t>Índice IHH de los ingresos operacionales de las empresas que hacen parte del sector servicios (excepto servicios públicos, comunales y de administración pública)</t>
  </si>
  <si>
    <t>Tasa de registro empresarial</t>
  </si>
  <si>
    <t>Diferencia entre el número de sociedades nacientes y canceladas por cada 10.000 habitantes</t>
  </si>
  <si>
    <t>Densidad empresarial</t>
  </si>
  <si>
    <t>Fuente: Confecámaras, DANE, cálculos propios</t>
  </si>
  <si>
    <t>Participación de medianas y grandes empresas</t>
  </si>
  <si>
    <t>Población económicamente activa sobre la población en edad de trabajar</t>
  </si>
  <si>
    <t>Tasa de desempleo</t>
  </si>
  <si>
    <t>Porcentaje de desocupación entre la población económicamente activa</t>
  </si>
  <si>
    <t>Formalidad laboral</t>
  </si>
  <si>
    <t>Porcentaje de ocupados que contribuyen a salud y pensión</t>
  </si>
  <si>
    <t>Ocupados que se consideran subempleados en términos de ingresos, horas, y competencias y que han hecho una gestión para cambiar esta situación</t>
  </si>
  <si>
    <t>Empleo vulnerable</t>
  </si>
  <si>
    <t>Porcentaje de los ocupados que son cuenta propia o trabajadores familiares no remunerados</t>
  </si>
  <si>
    <t>Cobertura establecimientos financieros</t>
  </si>
  <si>
    <t>Fuente: Banca de las Oportunidades, DANE, cálculos propios.</t>
  </si>
  <si>
    <t>Inclusión financiera</t>
  </si>
  <si>
    <t>Cobertura de seguros</t>
  </si>
  <si>
    <t>Fuente: Fasecolda, DANE, cálculos propios.</t>
  </si>
  <si>
    <t>Índice de profundización financiera de la cartera comercial</t>
  </si>
  <si>
    <t>Fuente: Superintendencia Financiera, DANE.cálculos propios.</t>
  </si>
  <si>
    <t>Tamaño del mercado interno</t>
  </si>
  <si>
    <t>Tamaño del mercado externo</t>
  </si>
  <si>
    <t>Grado de apertura comercial</t>
  </si>
  <si>
    <t>Diversificación de mercados de destino de exportaciones</t>
  </si>
  <si>
    <t>Diversificación de la canasta exportadora</t>
  </si>
  <si>
    <t xml:space="preserve">Investigación de alta calidad </t>
  </si>
  <si>
    <t>Fuente: MinCiencias, DANE, cálculos propios.</t>
  </si>
  <si>
    <t>Revistas indexadas en publindex</t>
  </si>
  <si>
    <t xml:space="preserve">Investigadores per cápita </t>
  </si>
  <si>
    <t>Número de investigadores por cada millón de habitantes</t>
  </si>
  <si>
    <t>Productividad de la investigación científica</t>
  </si>
  <si>
    <t>Patentes</t>
  </si>
  <si>
    <t>Modelos de utilidad</t>
  </si>
  <si>
    <t>Diseños industriales</t>
  </si>
  <si>
    <t>2019</t>
  </si>
  <si>
    <t>2020</t>
  </si>
  <si>
    <t>2021</t>
  </si>
  <si>
    <t>2022</t>
  </si>
  <si>
    <t>2023</t>
  </si>
  <si>
    <t>-</t>
  </si>
  <si>
    <t>Hogares con computador, portátil o Tablet</t>
  </si>
  <si>
    <t>Uso de Internet</t>
  </si>
  <si>
    <t>Héctareas de bosque deforestadas</t>
  </si>
  <si>
    <t>Emisiones de CO2 de fuentes fijas</t>
  </si>
  <si>
    <t>Emisiones de CO2 de fuentes móviles</t>
  </si>
  <si>
    <t>Negocios verdes</t>
  </si>
  <si>
    <t>Camas generales y especializadas</t>
  </si>
  <si>
    <t>Dominio de inglés</t>
  </si>
  <si>
    <t>Facilitación de trámites</t>
  </si>
  <si>
    <t>Subocupación</t>
  </si>
  <si>
    <t>Puntaje promedio ponderado por población de los subíndices de servicios digitales de confianza y calidad, fortalecimiento de la arquitectura empresarial y de la gestión de TI, fortalecimiento de la seguridad de la información, procesos seguros y eficientes, toma de decisiones basadas en datos, uso y apropiación de los servicios ciudadanos digitales e impulso en el desarrollo de territorios y ciudades inteligentes en el Índice de Gobierno Digital (valor entre 0 y 100, donde 100 representa un mejor desempeño)</t>
  </si>
  <si>
    <t>El producto entre el costo mediano de transportar mercancia del centro urbano del departamento por la distancia del centro urbano de la capital del departamento origen al centro urbano del departamento destino a donde envía mercancia.</t>
  </si>
  <si>
    <t>El producto entre el costo mediano de transportar mercancia del centro urbano del departamento por la distancia del centro urbano de la capital del departamento origen al centro urbano del departamento donde está la aduana a donde envía mercancia.</t>
  </si>
  <si>
    <t>Número de pasajeros a bordo en tráfico aéreo en los aeropuertos de cada departamento. Tipo de vuelo regular</t>
  </si>
  <si>
    <t>El índice de conectividad aérea determina en qué medida las ciudades están conectados a las redes mundiales de transporte aéreo de pasajeros. El cálculo se realiza sobre la base de cinco componentes del sector del transporte aéreo de pasajeros: número de vuelos promedio, promedio mensual de pasajeros, el número máximo de pasajeros, el número de servicios (tipos de vuelo) y el numero de destinos.</t>
  </si>
  <si>
    <t>Promedio ponderado de la cantidad de información o de datos que se puede descargar a través de una conexión de red por unidad de tiempo (Mbps)</t>
  </si>
  <si>
    <t>Emisiones por habitante de dióxido de carbono expresadas en toneladas provenientes de la electricidad y el gas natural consumida por el sector residencial y no residencial</t>
  </si>
  <si>
    <t>Número de camas disponibles por cada 100.000 habitantes</t>
  </si>
  <si>
    <t xml:space="preserve">Puntaje pruebas Saber 11 </t>
  </si>
  <si>
    <t>Puntajes pruebas Saber 11 en colegios oficiales</t>
  </si>
  <si>
    <t xml:space="preserve">Fuente: DNP - Terridata. </t>
  </si>
  <si>
    <t>Fuente: DNP - Terridata.</t>
  </si>
  <si>
    <t>Fuente: DANE - ECV, cálculos propios</t>
  </si>
  <si>
    <t>Fuente: ECV, DANE, cálculos propios.</t>
  </si>
  <si>
    <t>Fuente: ICM - Departamento Nacional de Planeación.</t>
  </si>
  <si>
    <t>Fuente: Superservicios, UPME - Calculadora FECOC, cálculos propios.</t>
  </si>
  <si>
    <t>Fuente: Ministerio de Ambiente y Desarrollo Sostenible, cálculos propios.</t>
  </si>
  <si>
    <t>Fuente: Ministerio de Salud y Protección Social y DANE, cálculos propios.</t>
  </si>
  <si>
    <t>Fuente: Ministerio de Salud y Protección Social - SISPRO y DANE, cálculos propios</t>
  </si>
  <si>
    <t>Fuente: Ministerio de Educación - SNIES Y DANE, cálculos propios</t>
  </si>
  <si>
    <t>Fuente: Sistema de Información de la Educación para el Trabajo y el Desarrollo Humano, cálculos propios.</t>
  </si>
  <si>
    <t>Fuente: RUES Confecámaras, cálculos propios.</t>
  </si>
  <si>
    <t>Fuente: SUIT, cálculos propios.</t>
  </si>
  <si>
    <t>Fuente: DANE - GEIH, cálculos propios.</t>
  </si>
  <si>
    <t>Fuente: DANE, DIAN, Banco de la Republica, cálculos propios.</t>
  </si>
  <si>
    <t>Fuente: Superintendencia de Industria y Comercio, DANE, cálculos propios.</t>
  </si>
  <si>
    <t>Actualización catastral</t>
  </si>
  <si>
    <t>Promedio ponderado de los años de rezago en el registro catastral (urbano y rural) del área metropolitana o municipal</t>
  </si>
  <si>
    <t>Participación de los ingresos corrientes (tributarios y no tributarios) de alcaldías en los recursos totales de la ciudad (porcentaje).</t>
  </si>
  <si>
    <t xml:space="preserve">Participación de los ingresos tributarios de alcaldías en el valor agregado municipial (porcentaje) </t>
  </si>
  <si>
    <t>Porcentaje de procesos de contratación de la ciudad que se adelantan a través de la plataforma SECOP II, respecto al total inscritos en SECOP I y SECOP II</t>
  </si>
  <si>
    <t>Número de homicidios en la ciudad o área metropolitana por cada 100.000 habitantes</t>
  </si>
  <si>
    <t>Tasa de hurtos</t>
  </si>
  <si>
    <t xml:space="preserve">Número de hurtos en la ciudad por cada 100.000 habitantes </t>
  </si>
  <si>
    <t>Número de casos de extorsión en la ciudad por cada 100.000 habitantes</t>
  </si>
  <si>
    <t>Número de casos resueltos para la jurisdicción ordinaria y administrativa en cada ciudad (egresos efectivos), como porcentaje del total de casos que ingresan (ingresos efectivos) y los que están sin resolver (inventario inicial)</t>
  </si>
  <si>
    <t>Total de casos resueltos sobre el número de jueces en la jurisdicción ordinaria y administrativa de cada ciudad</t>
  </si>
  <si>
    <t xml:space="preserve">Suma de conciliaciones resueltas (total o parcialmente) y de laudos arbitrales, como porcentaje del total de solicitudes de conciliaciones y de arbitrajes por ciudad (porcentaje) </t>
  </si>
  <si>
    <t>Porcentaje de hogares con suscripción de servicio de acueducto en la ciudad</t>
  </si>
  <si>
    <t>Porcentaje de usuarios residenciales con conexión de gas natural respecto al catastro poblacional de la ciudad</t>
  </si>
  <si>
    <t>Porcentaje de hogares con suscripción de servicio de alcantarillado en la ciudad</t>
  </si>
  <si>
    <t>Índice de Conectividad aérea</t>
  </si>
  <si>
    <t>Pasajeros movilizados por transporte público</t>
  </si>
  <si>
    <t>Ejemplares de biblioteca</t>
  </si>
  <si>
    <t>Número de libros en bibliotecas públicas de la ciudad por cada diez mil habitantes</t>
  </si>
  <si>
    <t>Número de museos en la ciudad por cada millón de habitantes</t>
  </si>
  <si>
    <t>Sillas de sala de cine</t>
  </si>
  <si>
    <t>Número de sillas de salas de cine por cada diez mil habitantes</t>
  </si>
  <si>
    <t>Escenarios culturales</t>
  </si>
  <si>
    <t>Número de escenarios en la ciudad por cada cien mil habitantes</t>
  </si>
  <si>
    <t>Matriculados en programas de pregrado TIC en la ciudad por cada cien mil habitantes entre 17 y 21 años</t>
  </si>
  <si>
    <t>Áreas protegidas</t>
  </si>
  <si>
    <t>Participación de la ciudad o AM en el tejido empresarial que se dedica a líneas verdes</t>
  </si>
  <si>
    <t>Total de graduados en ciencias de la salud (bacteriología, bacteriología y laboratorio clínico, enfermería, fisioterapia, instrumentación quirúrgica, instrumentación quirúrgica profesional, medicina, microbiología y bioanálisis, seguridad y salud en el trabajo, terapia cardiorrespiratoria y terapia respiratoria) que pertenecen al nivel de formación universitario y el total de graduados en pregrado en ciencias de la salud que laboran y cotizan al sistema de salud y pension desde el año 2001, desagregados por la zona geografica donde realizan sus labores. El total es relativizado por cada diez mil habitantes de la ciudad</t>
  </si>
  <si>
    <t>Total de graduados en pregrado de medicina que laboran y cotizan al sistema de salud y pensión desde el año 2001, desagregados por la zona geográfica donde realizan sus labores. El total es relativizado por cada diez mil habitantes de la ciudad</t>
  </si>
  <si>
    <t>Total de graduados en posgrado de medicina que laboran y cotizan al sistema de salud y pensión desde el año 2001, desagregados por la zona geográfica donde realizan sus labores. El total es relativizado por cada diez mil habitantes de la ciudad</t>
  </si>
  <si>
    <t>Sumatoria del promedio de los puntajes promedio de la prueba Saber 11 de cada institución educativa en la ciudad por el número de estudiantes evaluados en la institución educativa sobre el total de evaluados en la ciudad</t>
  </si>
  <si>
    <t>Sumatoria del promedio de los puntajes promedio de la prueba Saber 11 de cada institución educativa en la ciudad por el número de estudiantes evaluados en la institución educativa oficial sobre el total evaluados en la ciudad pertenecientes a instituciones oficiales</t>
  </si>
  <si>
    <t>Número de estudiantes matriculados en colegios oficiales por cada docente en la ciudad</t>
  </si>
  <si>
    <t>Matriculados en programas de formación universitaria en la ciudad como porcentaje de la población entre 17 y 21 años (porcentaje)</t>
  </si>
  <si>
    <t>Matriculados en programas de formación técnica y tecnológica en la ciudad como porcentaje de la población entre 17 y 21 años</t>
  </si>
  <si>
    <t>Puntaje promedio de la ciudad en el módulo de competencias genéricas (escritura, lectura crítica y razonamiento cuantitativo) de las pruebas Saber Pro</t>
  </si>
  <si>
    <t>Proporción del número de trámites  racionalizados o puestos en línea en la ciudad o área metropolitana y el total de trámites durante el año</t>
  </si>
  <si>
    <t>Sociedades empresariales en la ciudad o área metropolitana por cada 100.000 habitantes</t>
  </si>
  <si>
    <t>Proporción del total de sociedades empresariales medianas y grandes en la ciudad y el  total de sociedades empresariales en la ciudad o área metropolitana</t>
  </si>
  <si>
    <t>Suma del total de oficinas de bancos, compañías de financiamiento, cooperativas SES Y SFC y de corresponsales bancarios en la ciudad por cada 10.000 habitantes mayores de los 18 años</t>
  </si>
  <si>
    <t>Cuentas de ahorro activas en la ciudad por cada 100 habitantes mayores de 18 años en la ciudad</t>
  </si>
  <si>
    <t>Cociente entre el monto total de primas emitidas en la ciudad sobre el valor agregado municipal</t>
  </si>
  <si>
    <t>Porcentaje de cartera total de la ciudad con respecto al valor agregado municipal</t>
  </si>
  <si>
    <t>Logaritmo natural de la suma del valor agregado municipal y las importaciones menos las exportaciones</t>
  </si>
  <si>
    <t xml:space="preserve">Logaritmo natural de las exportaciones de la ciudad y área metropolitana </t>
  </si>
  <si>
    <t>Participación del comercio exterior  (exportaciones más importaciones) sobre el valor agregado municipal</t>
  </si>
  <si>
    <t>Índice Herfindahl-Hirschman de mercado. Nivel de concentración de los mercados a los que exporta cada ciudad (donde un menor valor significa una mayor diversificación de los mercados de destino)</t>
  </si>
  <si>
    <t>Índice Herfindahl-Hirschman de productos. Mide la diversificación de productos que exporta cada  ciudad (donde un menor valor significa una mayor diversificación de la canasta exportadora)</t>
  </si>
  <si>
    <t>Número de grupos de investigación de alta cálidad (A1-A) reconocidos por Minciencias por cada 100.000 habitantes</t>
  </si>
  <si>
    <t>Revistas indexadas en Publindex de la ciudad por cada 100.000 habitantes</t>
  </si>
  <si>
    <t>Promedio móvil de los últimos tres años de patentes concendidos en la ciudad o área metropolitana por cada millón de habitantes</t>
  </si>
  <si>
    <t>Promedio móvil de los últimos tres años de los modelos de utilidad concendidos en la ciudad o área metropolitana por cada millón de habitantes</t>
  </si>
  <si>
    <t>Promedio móvil de los últimos tres años de los diseños industriales concendidos en la ciudad o área metropolitana por cada millón de habitantes</t>
  </si>
  <si>
    <t>Total de marcas registradas en la ciudad o área metropolitana por cada millón de habitantes</t>
  </si>
  <si>
    <t>Ciudad</t>
  </si>
  <si>
    <t>Armenia</t>
  </si>
  <si>
    <t>Barranquilla AM</t>
  </si>
  <si>
    <t>Bogotá D.C.</t>
  </si>
  <si>
    <t>Bucaramanga AM</t>
  </si>
  <si>
    <t>Cali AM</t>
  </si>
  <si>
    <t>Cartagena</t>
  </si>
  <si>
    <t>Cúcuta AM</t>
  </si>
  <si>
    <t>Florencia</t>
  </si>
  <si>
    <t>Ibagué</t>
  </si>
  <si>
    <t>Inírida</t>
  </si>
  <si>
    <t>Leticia</t>
  </si>
  <si>
    <t>Manizales AM</t>
  </si>
  <si>
    <t>Medellín AM</t>
  </si>
  <si>
    <t>Mitú</t>
  </si>
  <si>
    <t>Mocoa</t>
  </si>
  <si>
    <t>Montería</t>
  </si>
  <si>
    <t>Neiva</t>
  </si>
  <si>
    <t>Pasto</t>
  </si>
  <si>
    <t>Pereira AM</t>
  </si>
  <si>
    <t>Popayán</t>
  </si>
  <si>
    <t>Puerto Carreño</t>
  </si>
  <si>
    <t>Quibdó</t>
  </si>
  <si>
    <t>Riohacha</t>
  </si>
  <si>
    <t>San Andrés</t>
  </si>
  <si>
    <t>San José del Guaviare</t>
  </si>
  <si>
    <t>Santa Marta</t>
  </si>
  <si>
    <t>Sincelejo</t>
  </si>
  <si>
    <t>Tunja</t>
  </si>
  <si>
    <t>Valledupar</t>
  </si>
  <si>
    <t>Villavicencio</t>
  </si>
  <si>
    <t>Yopal</t>
  </si>
  <si>
    <t>n/a</t>
  </si>
  <si>
    <t>N/A</t>
  </si>
  <si>
    <t>Museos</t>
  </si>
  <si>
    <t>San José Del Guaviare</t>
  </si>
  <si>
    <t>Tasa global de participación</t>
  </si>
  <si>
    <t>Área metropolitana/ciudad</t>
  </si>
  <si>
    <t>Ciudad o AM</t>
  </si>
  <si>
    <t>Fuente: DNP y DANE , cálculos propios.</t>
  </si>
  <si>
    <t>Fuente: Encuesta de Calidad de Vida (ECV) - DANE, cálculos propios</t>
  </si>
  <si>
    <t>Nota: No aplica para Leticia, Mitú, Inírida y San Andrés.</t>
  </si>
  <si>
    <t>Fuente: Aeronaútica Civil, cálculos propios</t>
  </si>
  <si>
    <t>Fuente: DANE, cálculos propios</t>
  </si>
  <si>
    <t>Fuente: Biblioteca Nacional de Colombia y DANE, cálculos propios</t>
  </si>
  <si>
    <t>Fuente: Ministerio de Cultura y DANE, cálculos propios</t>
  </si>
  <si>
    <t>Fuente: Ministerio de Cultura - PULEP y DANE, cálculos propios</t>
  </si>
  <si>
    <t>Nota: No aplica para Tunja</t>
  </si>
  <si>
    <t>Fuente: Parques nacionales - RUNAP y DNP, cálculos propios</t>
  </si>
  <si>
    <t>Fuente: Ministerio de Minas y Energía - SICOM, cálculos propios.</t>
  </si>
  <si>
    <t>Nota: Para el cálculo de esta variable se tiene en cuenta el municipio de oferta del programa de educación superior.</t>
  </si>
  <si>
    <t>Fuente: Banca de las Oportunidades, Superintendencia Financiera, DANE, cálculos propios.</t>
  </si>
  <si>
    <t>Fuente: DANE, DIAN, cálculos propios.</t>
  </si>
  <si>
    <t>Fuente: Superintendencia de Industria y Comercio, cálculos propios.</t>
  </si>
  <si>
    <t>Registro de marcas</t>
  </si>
  <si>
    <t>Puntaje promedio ponderado por población del subíndice empoderamiento de los ciudadanos a través del acceso a la información de las alcaldías (valor entre 0 y 100). Para el caso de Bogotá solo se usa la alcaldía mayor.</t>
  </si>
  <si>
    <t>Porcentaje de hogares que cuentan con el servicio de energía eléctrica.</t>
  </si>
  <si>
    <t>* Datos imputados</t>
  </si>
  <si>
    <t>Porcentaje de hogares que cuentan con computador, portátil o Tablet para uso doméstico</t>
  </si>
  <si>
    <t>Porcentaje de la población mayor de 5 años que manifiesta usar Internet de manera frecuente</t>
  </si>
  <si>
    <t>Número de programas TIC por cada institución de educación superior en la ciudad o AM</t>
  </si>
  <si>
    <t>Emisiones por habitante de dióxido de carbono expresadas en toneladas provenientes del consumo de combustibles líquidos (gasolina, diésel y extra).</t>
  </si>
  <si>
    <t xml:space="preserve">Porcentaje de nacidos vivos con al menos tres controles prenatales </t>
  </si>
  <si>
    <t>Relación entre los docentes en la ciudad con posgrado y el total de docentes que se encuentran en la ciudad</t>
  </si>
  <si>
    <t>* Dato imputado</t>
  </si>
  <si>
    <t>2024</t>
  </si>
  <si>
    <t>NA</t>
  </si>
  <si>
    <t>Bienes de interés cultural</t>
  </si>
  <si>
    <t>Vida útil del sitio de disposición final de residuos</t>
  </si>
  <si>
    <t>Sinergía de la investigación</t>
  </si>
  <si>
    <t>Número promedio de pasajeros transportados trimestralmente por la flota de transporte público.​</t>
  </si>
  <si>
    <t xml:space="preserve">Proporción de docentes con doctorado o postdoctorado en Instituciones de Educación Superior sobre el total de docentes universitrios en la ciudad o área metropolitana (Porcentaje). </t>
  </si>
  <si>
    <t>(2023).</t>
  </si>
  <si>
    <t>(2024).</t>
  </si>
  <si>
    <t>Número de bienes de interés cultural en la ciudad por cada millón de habitantes</t>
  </si>
  <si>
    <t>(2022)</t>
  </si>
  <si>
    <t>Promedio de los años de vida útil del sitio de disposición final de los residuos sólidos en la ciudad o área metropolitana</t>
  </si>
  <si>
    <t xml:space="preserve">Número de productos de investigación sobre el total de investigadores en la ciudad o área metropolitana						</t>
  </si>
  <si>
    <t xml:space="preserve">Proporción de publicaciones científicas desarrolladas de manera conjunta entre instituciones distintas del SNCTI en la ciudad					</t>
  </si>
  <si>
    <t>Fuente: Ministerio de Cultura, DANE, cálculos propios</t>
  </si>
  <si>
    <t>Fuente: ICM - DNP cálculos propios.</t>
  </si>
  <si>
    <t>Fuente: Producción bibliográfica presente en los servicios de indexación de prestigio, dentro de los que se encuentran WoS, SCIELO y SCOPUS Colciencias - Minciencias</t>
  </si>
  <si>
    <t>Fuente: SCIENTI, cálculos propios.</t>
  </si>
  <si>
    <t xml:space="preserve">Suma de los componentes de movilización de recursos, ejecución de recursos y recaudo a través de instrumentos de ordenamiento territorial. Para áreas metropolitanas se pondera por los ingresos corrientes de los municipios en el agregado (valor entre 0 y 300) </t>
  </si>
  <si>
    <t>Valor del indicador de capacidad de ahorro del índice de desempeño fiscal. Para las áreas metropolitanas se pondera por la participación de los ingresos corrientes de cada ente territorial en el agregado (porcentaje)</t>
  </si>
  <si>
    <t>Proporción de la superficie de la ciudad o área metropolitana que fue deforestada durante un año</t>
  </si>
  <si>
    <t>FACTOR 1</t>
  </si>
  <si>
    <t>CONDICIONES HABILITANTES</t>
  </si>
  <si>
    <t>Periodo</t>
  </si>
  <si>
    <t>Último</t>
  </si>
  <si>
    <t>Pilar</t>
  </si>
  <si>
    <t>Subpilar</t>
  </si>
  <si>
    <t>Subpilar en el pilar</t>
  </si>
  <si>
    <t>Variable en el subpilar</t>
  </si>
  <si>
    <t>Variable en el pilar</t>
  </si>
  <si>
    <t>PILAR 1: INSTITUCIONES</t>
  </si>
  <si>
    <t>INVERSA</t>
  </si>
  <si>
    <t>Corte</t>
  </si>
  <si>
    <t>Año</t>
  </si>
  <si>
    <t>INS-1</t>
  </si>
  <si>
    <t>Desempeño administrativo</t>
  </si>
  <si>
    <t>INS-1-1</t>
  </si>
  <si>
    <t>No</t>
  </si>
  <si>
    <t>2019-2022</t>
  </si>
  <si>
    <t>INS-1-2</t>
  </si>
  <si>
    <t>Sí</t>
  </si>
  <si>
    <t>2018-2022</t>
  </si>
  <si>
    <t>INS-1-3</t>
  </si>
  <si>
    <t>2022-2023</t>
  </si>
  <si>
    <t>INS-2</t>
  </si>
  <si>
    <t>Gestión fiscal</t>
  </si>
  <si>
    <t>INS-2-1</t>
  </si>
  <si>
    <t>2017-2022</t>
  </si>
  <si>
    <t>INS-2-2</t>
  </si>
  <si>
    <t>INS-2-3</t>
  </si>
  <si>
    <t>INS-3</t>
  </si>
  <si>
    <t>Transparencia y contratación pública</t>
  </si>
  <si>
    <t>INS-3-1</t>
  </si>
  <si>
    <t>INS-3-2</t>
  </si>
  <si>
    <t>Procesos de contratación en SECOP II</t>
  </si>
  <si>
    <t>2020-2022</t>
  </si>
  <si>
    <t>INS-4</t>
  </si>
  <si>
    <t>Seguridad y justicia</t>
  </si>
  <si>
    <t>INS-4-1</t>
  </si>
  <si>
    <t>Tasa de homicidios</t>
  </si>
  <si>
    <t>2018-2023</t>
  </si>
  <si>
    <t>INS-4-2</t>
  </si>
  <si>
    <t>INS-4-3</t>
  </si>
  <si>
    <t>INS-4-4</t>
  </si>
  <si>
    <t>INS-4-5</t>
  </si>
  <si>
    <t>INS-4-6</t>
  </si>
  <si>
    <t>PILAR 2: INFRAESTRUCTURA Y EQUIPAMIENTO</t>
  </si>
  <si>
    <t>INF-1</t>
  </si>
  <si>
    <t>Infraestructura de servicios</t>
  </si>
  <si>
    <t>INF-1-1</t>
  </si>
  <si>
    <t>INF-1-2</t>
  </si>
  <si>
    <t>INF-1-3</t>
  </si>
  <si>
    <t>INF-1-4</t>
  </si>
  <si>
    <t>INF-1-5</t>
  </si>
  <si>
    <t>INF-2</t>
  </si>
  <si>
    <t>Conectividad</t>
  </si>
  <si>
    <t>INF-2-1</t>
  </si>
  <si>
    <t>INF-2-2</t>
  </si>
  <si>
    <t>INF-2-3</t>
  </si>
  <si>
    <t>INF-2-4</t>
  </si>
  <si>
    <t>Índice de conectividad aérea</t>
  </si>
  <si>
    <t>INF-2-5</t>
  </si>
  <si>
    <t>2019-2024</t>
  </si>
  <si>
    <t>INF-3</t>
  </si>
  <si>
    <t>Oferta Cultural</t>
  </si>
  <si>
    <t>INF-3-1</t>
  </si>
  <si>
    <t>INF-3-2</t>
  </si>
  <si>
    <t>INF-3-3</t>
  </si>
  <si>
    <t>INF-3-4</t>
  </si>
  <si>
    <t>INF-3-5</t>
  </si>
  <si>
    <t>PILAR 3: Adopción TIC</t>
  </si>
  <si>
    <t>TIC-1</t>
  </si>
  <si>
    <t>Infraestructura TIC</t>
  </si>
  <si>
    <t>TIC-1-1</t>
  </si>
  <si>
    <t>TIC-1-2</t>
  </si>
  <si>
    <t>TIC-1-3</t>
  </si>
  <si>
    <t>Hogares con computador, portátil o tablet</t>
  </si>
  <si>
    <t>2020-2023</t>
  </si>
  <si>
    <t>TIC-1-4</t>
  </si>
  <si>
    <t>TIC-2</t>
  </si>
  <si>
    <t>Capacidades TIC</t>
  </si>
  <si>
    <t>TIC-2-1</t>
  </si>
  <si>
    <t>TIC-2-2</t>
  </si>
  <si>
    <t>TIC-2-3</t>
  </si>
  <si>
    <t>PILAR 4: SOSTENIBILIDAD AMBIENTAL</t>
  </si>
  <si>
    <t>AMB-1</t>
  </si>
  <si>
    <t>Activos naturales</t>
  </si>
  <si>
    <t>AMB-1-1</t>
  </si>
  <si>
    <t>AMB-1-2</t>
  </si>
  <si>
    <t>AMB-1-3</t>
  </si>
  <si>
    <t>AMB-1-4</t>
  </si>
  <si>
    <t>Hectáreas de bosque deforestadas</t>
  </si>
  <si>
    <t>AMB-2</t>
  </si>
  <si>
    <t>Gestión ambiental y del riesgo</t>
  </si>
  <si>
    <t>AMB-2-1</t>
  </si>
  <si>
    <t>AMB-2-2</t>
  </si>
  <si>
    <t>FACTOR 2</t>
  </si>
  <si>
    <t>CAPITAL HUMANO</t>
  </si>
  <si>
    <t>PILAR 5: SALUD</t>
  </si>
  <si>
    <t>SAL-1</t>
  </si>
  <si>
    <t>Acceso a salud</t>
  </si>
  <si>
    <t>SAL-1-1</t>
  </si>
  <si>
    <t>SAL-1-2</t>
  </si>
  <si>
    <t>SAL-1-3</t>
  </si>
  <si>
    <t>SAL-2</t>
  </si>
  <si>
    <t>Resultados en salud</t>
  </si>
  <si>
    <t>SAL-2-1</t>
  </si>
  <si>
    <t>SAL-2-2</t>
  </si>
  <si>
    <t>SAL-3</t>
  </si>
  <si>
    <t>Capacidades en salud</t>
  </si>
  <si>
    <t>SAL-3-1</t>
  </si>
  <si>
    <t>2018-2021</t>
  </si>
  <si>
    <t>SAL-3-2</t>
  </si>
  <si>
    <t>SAL-3-3</t>
  </si>
  <si>
    <t>SAL-3-4</t>
  </si>
  <si>
    <t>PILAR 6: EDUCACIÓN BÁSICA Y MEDIA</t>
  </si>
  <si>
    <t>EDU-1</t>
  </si>
  <si>
    <t>Cobertura en educación</t>
  </si>
  <si>
    <t>EDU-1-1</t>
  </si>
  <si>
    <t>EDU-1-2</t>
  </si>
  <si>
    <t>EDU-1-3</t>
  </si>
  <si>
    <t>EDU-1-4</t>
  </si>
  <si>
    <t>EDU-1-5</t>
  </si>
  <si>
    <t>EDU-2</t>
  </si>
  <si>
    <t>Calidad en educación</t>
  </si>
  <si>
    <t>EDU-2-1</t>
  </si>
  <si>
    <t>Puntaje pruebas Saber 11</t>
  </si>
  <si>
    <t>2019-2023</t>
  </si>
  <si>
    <t>EDU-2-2</t>
  </si>
  <si>
    <t>Puntaje pruebas Saber 11 en colegios oficiales</t>
  </si>
  <si>
    <t>EDU-2-3</t>
  </si>
  <si>
    <t>EDU-2-4</t>
  </si>
  <si>
    <t>PILAR 7: EDUCACIÓN SUPERIOR Y FORMACIÓN PARA EL TRABAJO</t>
  </si>
  <si>
    <t>EDS-1</t>
  </si>
  <si>
    <t>Cobertura en educación superior</t>
  </si>
  <si>
    <t>EDS-1-1</t>
  </si>
  <si>
    <t>EDS-1-2</t>
  </si>
  <si>
    <t>Graduados en posgrado</t>
  </si>
  <si>
    <t>EDS-1-3</t>
  </si>
  <si>
    <t>EDS-2</t>
  </si>
  <si>
    <t>Calidad en educación superior</t>
  </si>
  <si>
    <t>EDS-2-1</t>
  </si>
  <si>
    <t>EDS-2-2</t>
  </si>
  <si>
    <t>EDS-2-3</t>
  </si>
  <si>
    <t>EDS-2-4</t>
  </si>
  <si>
    <t>EDS-3</t>
  </si>
  <si>
    <t>Educación para el trabajo y el desarrollo humano</t>
  </si>
  <si>
    <t>EDS-3-1</t>
  </si>
  <si>
    <t>EDS-3-2</t>
  </si>
  <si>
    <t xml:space="preserve">Egresados del SENA vinculados al mercado laboral </t>
  </si>
  <si>
    <t>FACTOR 3</t>
  </si>
  <si>
    <t>EFICIENCIA DE LOS MERCADOS</t>
  </si>
  <si>
    <t>PILAR 8: ENTORNO PARA LOS NEGOCIOS</t>
  </si>
  <si>
    <t>NEG-1</t>
  </si>
  <si>
    <t>Trámites y competencia</t>
  </si>
  <si>
    <t>NEG-1-1</t>
  </si>
  <si>
    <t>NEG-1-2</t>
  </si>
  <si>
    <t>NEG-1-3</t>
  </si>
  <si>
    <t>NEG-2</t>
  </si>
  <si>
    <t>Dinámica empresarial</t>
  </si>
  <si>
    <t>NEG-2-1</t>
  </si>
  <si>
    <t>NEG-2-2</t>
  </si>
  <si>
    <t>NEG-2-3</t>
  </si>
  <si>
    <t>PILAR 9: MERCADO LABORAL</t>
  </si>
  <si>
    <t>LAB-1-1</t>
  </si>
  <si>
    <t>LAB-1-2</t>
  </si>
  <si>
    <t>LAB-1-3</t>
  </si>
  <si>
    <t>LAB-1-4</t>
  </si>
  <si>
    <t>LAB-1-5</t>
  </si>
  <si>
    <t>PILAR 10: SISTEMA FINANCIERO</t>
  </si>
  <si>
    <t>FIN-1-1</t>
  </si>
  <si>
    <t>FIN-1-2</t>
  </si>
  <si>
    <t>FIN-1-3</t>
  </si>
  <si>
    <t>FIN-1-4</t>
  </si>
  <si>
    <t>PILAR 11: TAMAÑO DEL MERCADO</t>
  </si>
  <si>
    <t>TAM-1</t>
  </si>
  <si>
    <t>Mercado Interno</t>
  </si>
  <si>
    <t>TAM-1-1</t>
  </si>
  <si>
    <t>TAM-2</t>
  </si>
  <si>
    <t>Mercado externo</t>
  </si>
  <si>
    <t>TAM-2-1</t>
  </si>
  <si>
    <t>TAM-2-2</t>
  </si>
  <si>
    <t>FACTOR 4</t>
  </si>
  <si>
    <t>ECOSISTEMA INNOVADOR</t>
  </si>
  <si>
    <t>PILAR 12: SOFISTICACIÓN Y DIVERSIFICACIÓN</t>
  </si>
  <si>
    <t>SOF-1-1</t>
  </si>
  <si>
    <t>SOF-1-2</t>
  </si>
  <si>
    <t>PILAR 13: INNOVACIÓN</t>
  </si>
  <si>
    <t>INN-1</t>
  </si>
  <si>
    <t>Investigación</t>
  </si>
  <si>
    <t>INN-1-1</t>
  </si>
  <si>
    <t>Investigación de alta calidad</t>
  </si>
  <si>
    <t>INN-1-2</t>
  </si>
  <si>
    <t>INN-1-3</t>
  </si>
  <si>
    <t>INN-1-4</t>
  </si>
  <si>
    <t>INN-1-5</t>
  </si>
  <si>
    <t>INN-2</t>
  </si>
  <si>
    <t>Registros de propiedad industrial</t>
  </si>
  <si>
    <t>INN-2-1</t>
  </si>
  <si>
    <t>INN-2-2</t>
  </si>
  <si>
    <t>INN-2-3</t>
  </si>
  <si>
    <t>INN-2-4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</si>
</sst>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43" formatCode="_-* #,##0.00_-;\-* #,##0.00_-;_-* &quot;-&quot;??_-;_-@_-"/>
    <numFmt numFmtId="164" formatCode="0.0"/>
    <numFmt numFmtId="165" formatCode="0.000"/>
    <numFmt numFmtId="166" formatCode="0.0%"/>
    <numFmt numFmtId="167" formatCode="_-* #,##0.0_-;\-* #,##0.0_-;_-* &quot;-&quot;_-;_-@_-"/>
    <numFmt numFmtId="168" formatCode="_(* #,##0_);_(* \(#,##0\);_(* &quot;-&quot;??_);_(@_)"/>
    <numFmt numFmtId="169" formatCode="0.00000"/>
    <numFmt numFmtId="170" formatCode="0.0000"/>
  </numFmts>
  <fonts count="15" x14ac:knownFonts="1">
    <font>
      <sz val="11"/>
      <color theme="1"/>
      <name val="Calibri"/>
      <family val="2"/>
      <scheme val="minor"/>
    </font>
    <font>
      <b/>
      <sz val="18"/>
      <color theme="1"/>
      <name val="Calibri"/>
      <family val="2"/>
      <scheme val="minor"/>
    </font>
    <font>
      <sz val="11"/>
      <color theme="1"/>
      <name val="Calibri"/>
      <family val="2"/>
      <scheme val="minor"/>
    </font>
    <font>
      <sz val="11"/>
      <name val="Calibri"/>
      <family val="2"/>
      <scheme val="minor"/>
    </font>
    <font>
      <sz val="11"/>
      <color indexed="8"/>
      <name val="Calibri"/>
      <family val="2"/>
      <scheme val="minor"/>
    </font>
    <font>
      <b/>
      <sz val="11"/>
      <name val="Calibri"/>
      <family val="2"/>
      <scheme val="minor"/>
    </font>
    <font>
      <sz val="11"/>
      <name val="Calibri"/>
      <scheme val="minor"/>
    </font>
    <font>
      <b/>
      <sz val="11"/>
      <name val="Calibri"/>
      <scheme val="minor"/>
    </font>
    <font>
      <sz val="11"/>
      <name val="Calibri"/>
      <family val="2"/>
    </font>
    <font>
      <sz val="11"/>
      <color rgb="FF000000"/>
      <name val="Calibri"/>
      <family val="2"/>
      <scheme val="minor"/>
    </font>
    <font>
      <sz val="8"/>
      <color rgb="FF000000"/>
      <name val="Calibri"/>
      <family val="2"/>
      <scheme val="minor"/>
    </font>
    <font>
      <b/>
      <sz val="11"/>
      <color theme="0"/>
      <name val="Calibri"/>
      <family val="2"/>
      <scheme val="minor"/>
    </font>
    <font>
      <b/>
      <sz val="11"/>
      <color theme="1"/>
      <name val="Calibri"/>
      <family val="2"/>
      <scheme val="minor"/>
    </font>
    <font>
      <u/>
      <sz val="11"/>
      <color theme="10"/>
      <name val="Calibri"/>
      <family val="2"/>
      <scheme val="minor"/>
    </font>
    <font>
      <b/>
      <sz val="1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8" tint="0.39997558519241921"/>
        <bgColor indexed="64"/>
      </patternFill>
    </fill>
    <fill>
      <patternFill patternType="solid">
        <fgColor theme="0"/>
        <bgColor theme="4" tint="0.79998168889431442"/>
      </patternFill>
    </fill>
    <fill>
      <patternFill patternType="solid">
        <fgColor theme="8" tint="0.39997558519241921"/>
        <bgColor theme="4"/>
      </patternFill>
    </fill>
    <fill>
      <patternFill patternType="solid">
        <fgColor rgb="FFFFFFFF"/>
        <bgColor rgb="FF000000"/>
      </patternFill>
    </fill>
    <fill>
      <patternFill patternType="solid">
        <fgColor theme="1"/>
        <bgColor indexed="64"/>
      </patternFill>
    </fill>
    <fill>
      <patternFill patternType="solid">
        <fgColor theme="0" tint="-0.14999847407452621"/>
        <bgColor indexed="64"/>
      </patternFill>
    </fill>
    <fill>
      <patternFill patternType="solid">
        <fgColor theme="7"/>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rgb="FF000000"/>
      </bottom>
      <diagonal/>
    </border>
    <border>
      <left style="thin">
        <color indexed="64"/>
      </left>
      <right style="thin">
        <color theme="4" tint="0.39997558519241921"/>
      </right>
      <top style="medium">
        <color indexed="64"/>
      </top>
      <bottom style="thin">
        <color indexed="64"/>
      </bottom>
      <diagonal/>
    </border>
    <border>
      <left style="medium">
        <color indexed="64"/>
      </left>
      <right style="medium">
        <color indexed="64"/>
      </right>
      <top style="medium">
        <color indexed="64"/>
      </top>
      <bottom/>
      <diagonal/>
    </border>
  </borders>
  <cellStyleXfs count="7">
    <xf numFmtId="0" fontId="0" fillId="0" borderId="0"/>
    <xf numFmtId="43" fontId="2" fillId="0" borderId="0" applyFont="0" applyFill="0" applyBorder="0" applyAlignment="0" applyProtection="0"/>
    <xf numFmtId="9" fontId="2" fillId="0" borderId="0" applyFont="0" applyFill="0" applyBorder="0" applyAlignment="0" applyProtection="0"/>
    <xf numFmtId="41" fontId="2" fillId="0" borderId="0" applyFont="0" applyFill="0" applyBorder="0" applyAlignment="0" applyProtection="0"/>
    <xf numFmtId="0" fontId="4" fillId="0" borderId="0"/>
    <xf numFmtId="0" fontId="8" fillId="0" borderId="0"/>
    <xf numFmtId="0" fontId="13" fillId="0" borderId="0" applyNumberFormat="0" applyFill="0" applyBorder="0" applyAlignment="0" applyProtection="0"/>
  </cellStyleXfs>
  <cellXfs count="264">
    <xf numFmtId="0" fontId="0" fillId="0" borderId="0" xfId="0"/>
    <xf numFmtId="0" fontId="0" fillId="2" borderId="0" xfId="0" applyFill="1"/>
    <xf numFmtId="49" fontId="0" fillId="2" borderId="0" xfId="0" applyNumberFormat="1" applyFill="1" applyAlignment="1">
      <alignment horizontal="center"/>
    </xf>
    <xf numFmtId="0" fontId="0" fillId="2" borderId="0" xfId="0" applyFill="1" applyAlignment="1">
      <alignment vertical="center"/>
    </xf>
    <xf numFmtId="0" fontId="0" fillId="0" borderId="0" xfId="0" applyAlignment="1">
      <alignment vertical="center"/>
    </xf>
    <xf numFmtId="166" fontId="3" fillId="2" borderId="0" xfId="2" applyNumberFormat="1" applyFont="1" applyFill="1"/>
    <xf numFmtId="2" fontId="3" fillId="0" borderId="0" xfId="0" applyNumberFormat="1" applyFont="1"/>
    <xf numFmtId="2" fontId="0" fillId="0" borderId="0" xfId="0" applyNumberFormat="1"/>
    <xf numFmtId="164" fontId="0" fillId="2" borderId="0" xfId="2" applyNumberFormat="1" applyFont="1" applyFill="1"/>
    <xf numFmtId="0" fontId="3" fillId="2" borderId="5" xfId="0" applyFont="1" applyFill="1" applyBorder="1" applyAlignment="1">
      <alignment horizontal="left" vertical="center"/>
    </xf>
    <xf numFmtId="2" fontId="3" fillId="2" borderId="1" xfId="2" applyNumberFormat="1" applyFont="1" applyFill="1" applyBorder="1"/>
    <xf numFmtId="2" fontId="3" fillId="2" borderId="6" xfId="2" applyNumberFormat="1" applyFont="1" applyFill="1" applyBorder="1"/>
    <xf numFmtId="0" fontId="3" fillId="2" borderId="5" xfId="0" applyFont="1" applyFill="1" applyBorder="1"/>
    <xf numFmtId="0" fontId="5" fillId="3" borderId="2" xfId="0" applyFont="1" applyFill="1" applyBorder="1" applyAlignment="1">
      <alignment horizontal="left" vertical="center"/>
    </xf>
    <xf numFmtId="0" fontId="5" fillId="3" borderId="3" xfId="0" applyFont="1" applyFill="1" applyBorder="1"/>
    <xf numFmtId="0" fontId="5" fillId="3" borderId="4" xfId="0" applyFont="1" applyFill="1" applyBorder="1"/>
    <xf numFmtId="1" fontId="5" fillId="3" borderId="3" xfId="0" applyNumberFormat="1" applyFont="1" applyFill="1" applyBorder="1"/>
    <xf numFmtId="2" fontId="3" fillId="2" borderId="1" xfId="0" applyNumberFormat="1" applyFont="1" applyFill="1" applyBorder="1"/>
    <xf numFmtId="2" fontId="3" fillId="2" borderId="6" xfId="0" applyNumberFormat="1" applyFont="1" applyFill="1" applyBorder="1"/>
    <xf numFmtId="2" fontId="3" fillId="2" borderId="8" xfId="0" applyNumberFormat="1" applyFont="1" applyFill="1" applyBorder="1"/>
    <xf numFmtId="2" fontId="3" fillId="2" borderId="9" xfId="0" applyNumberFormat="1" applyFont="1" applyFill="1" applyBorder="1"/>
    <xf numFmtId="0" fontId="3" fillId="2" borderId="7" xfId="0" applyFont="1" applyFill="1" applyBorder="1"/>
    <xf numFmtId="0" fontId="3" fillId="3" borderId="2" xfId="0" applyFont="1" applyFill="1" applyBorder="1"/>
    <xf numFmtId="0" fontId="3" fillId="3" borderId="3" xfId="0" applyFont="1" applyFill="1" applyBorder="1"/>
    <xf numFmtId="0" fontId="3" fillId="3" borderId="4" xfId="0" applyFont="1" applyFill="1" applyBorder="1"/>
    <xf numFmtId="166" fontId="3" fillId="2" borderId="1" xfId="2" applyNumberFormat="1" applyFont="1" applyFill="1" applyBorder="1"/>
    <xf numFmtId="166" fontId="3" fillId="2" borderId="6" xfId="2" applyNumberFormat="1" applyFont="1" applyFill="1" applyBorder="1"/>
    <xf numFmtId="10" fontId="3" fillId="2" borderId="1" xfId="2" applyNumberFormat="1" applyFont="1" applyFill="1" applyBorder="1"/>
    <xf numFmtId="10" fontId="3" fillId="2" borderId="6" xfId="2" applyNumberFormat="1" applyFont="1" applyFill="1" applyBorder="1"/>
    <xf numFmtId="0" fontId="3" fillId="2" borderId="0" xfId="0" applyFont="1" applyFill="1"/>
    <xf numFmtId="164" fontId="3" fillId="2" borderId="1" xfId="2" applyNumberFormat="1" applyFont="1" applyFill="1" applyBorder="1"/>
    <xf numFmtId="164" fontId="3" fillId="2" borderId="6" xfId="2" applyNumberFormat="1" applyFont="1" applyFill="1" applyBorder="1"/>
    <xf numFmtId="164" fontId="3" fillId="2" borderId="8" xfId="2" applyNumberFormat="1" applyFont="1" applyFill="1" applyBorder="1"/>
    <xf numFmtId="167" fontId="3" fillId="2" borderId="1" xfId="3" applyNumberFormat="1" applyFont="1" applyFill="1" applyBorder="1"/>
    <xf numFmtId="167" fontId="3" fillId="2" borderId="6" xfId="3" applyNumberFormat="1" applyFont="1" applyFill="1" applyBorder="1"/>
    <xf numFmtId="0" fontId="3" fillId="2" borderId="1" xfId="0" applyFont="1" applyFill="1" applyBorder="1"/>
    <xf numFmtId="2" fontId="3" fillId="2" borderId="1" xfId="4" applyNumberFormat="1" applyFont="1" applyFill="1" applyBorder="1"/>
    <xf numFmtId="2" fontId="3" fillId="2" borderId="6" xfId="4" applyNumberFormat="1" applyFont="1" applyFill="1" applyBorder="1"/>
    <xf numFmtId="164" fontId="3" fillId="2" borderId="1" xfId="0" applyNumberFormat="1" applyFont="1" applyFill="1" applyBorder="1"/>
    <xf numFmtId="164" fontId="3" fillId="2" borderId="6" xfId="0" applyNumberFormat="1" applyFont="1" applyFill="1" applyBorder="1"/>
    <xf numFmtId="164" fontId="3" fillId="2" borderId="8" xfId="0" applyNumberFormat="1" applyFont="1" applyFill="1" applyBorder="1"/>
    <xf numFmtId="164" fontId="3" fillId="2" borderId="9" xfId="0" applyNumberFormat="1" applyFont="1" applyFill="1" applyBorder="1"/>
    <xf numFmtId="0" fontId="3" fillId="2" borderId="10" xfId="0" applyFont="1" applyFill="1" applyBorder="1"/>
    <xf numFmtId="2" fontId="3" fillId="2" borderId="11" xfId="0" applyNumberFormat="1" applyFont="1" applyFill="1" applyBorder="1"/>
    <xf numFmtId="0" fontId="3" fillId="2" borderId="13" xfId="0" applyFont="1" applyFill="1" applyBorder="1"/>
    <xf numFmtId="2" fontId="3" fillId="2" borderId="14" xfId="0" applyNumberFormat="1" applyFont="1" applyFill="1" applyBorder="1"/>
    <xf numFmtId="0" fontId="3" fillId="2" borderId="15" xfId="0" applyFont="1" applyFill="1" applyBorder="1"/>
    <xf numFmtId="2" fontId="3" fillId="2" borderId="16" xfId="0" applyNumberFormat="1" applyFont="1" applyFill="1" applyBorder="1"/>
    <xf numFmtId="0" fontId="3" fillId="2" borderId="18" xfId="0" applyFont="1" applyFill="1" applyBorder="1"/>
    <xf numFmtId="2" fontId="3" fillId="2" borderId="3" xfId="0" applyNumberFormat="1" applyFont="1" applyFill="1" applyBorder="1"/>
    <xf numFmtId="2" fontId="3" fillId="2" borderId="19" xfId="0" applyNumberFormat="1" applyFont="1" applyFill="1" applyBorder="1"/>
    <xf numFmtId="0" fontId="3" fillId="3" borderId="20" xfId="0" applyFont="1" applyFill="1" applyBorder="1"/>
    <xf numFmtId="0" fontId="3" fillId="3" borderId="21" xfId="0" applyFont="1" applyFill="1" applyBorder="1"/>
    <xf numFmtId="0" fontId="3" fillId="3" borderId="22" xfId="0" applyFont="1" applyFill="1" applyBorder="1"/>
    <xf numFmtId="168" fontId="3" fillId="2" borderId="1" xfId="1" applyNumberFormat="1" applyFont="1" applyFill="1" applyBorder="1"/>
    <xf numFmtId="168" fontId="3" fillId="2" borderId="6" xfId="1" applyNumberFormat="1" applyFont="1" applyFill="1" applyBorder="1"/>
    <xf numFmtId="168" fontId="3" fillId="2" borderId="1" xfId="1" applyNumberFormat="1" applyFont="1" applyFill="1" applyBorder="1" applyAlignment="1">
      <alignment horizontal="right"/>
    </xf>
    <xf numFmtId="168" fontId="3" fillId="2" borderId="6" xfId="1" applyNumberFormat="1" applyFont="1" applyFill="1" applyBorder="1" applyAlignment="1">
      <alignment horizontal="right"/>
    </xf>
    <xf numFmtId="165" fontId="3" fillId="2" borderId="1" xfId="0" applyNumberFormat="1" applyFont="1" applyFill="1" applyBorder="1"/>
    <xf numFmtId="165" fontId="3" fillId="2" borderId="6" xfId="0" applyNumberFormat="1" applyFont="1" applyFill="1" applyBorder="1"/>
    <xf numFmtId="165" fontId="3" fillId="2" borderId="8" xfId="0" applyNumberFormat="1" applyFont="1" applyFill="1" applyBorder="1"/>
    <xf numFmtId="165" fontId="3" fillId="2" borderId="9" xfId="0" applyNumberFormat="1" applyFont="1" applyFill="1" applyBorder="1"/>
    <xf numFmtId="166" fontId="3" fillId="2" borderId="0" xfId="2" applyNumberFormat="1" applyFont="1" applyFill="1" applyBorder="1"/>
    <xf numFmtId="0" fontId="3" fillId="3" borderId="10" xfId="0" applyFont="1" applyFill="1" applyBorder="1"/>
    <xf numFmtId="0" fontId="3" fillId="3" borderId="11" xfId="0" applyFont="1" applyFill="1" applyBorder="1"/>
    <xf numFmtId="0" fontId="3" fillId="3" borderId="12" xfId="0" applyFont="1" applyFill="1" applyBorder="1"/>
    <xf numFmtId="2" fontId="3" fillId="2" borderId="0" xfId="0" applyNumberFormat="1" applyFont="1" applyFill="1"/>
    <xf numFmtId="0" fontId="3" fillId="3" borderId="23" xfId="0" applyFont="1" applyFill="1" applyBorder="1"/>
    <xf numFmtId="0" fontId="3" fillId="3" borderId="24" xfId="0" applyFont="1" applyFill="1" applyBorder="1"/>
    <xf numFmtId="0" fontId="3" fillId="3" borderId="25" xfId="0" applyFont="1" applyFill="1" applyBorder="1"/>
    <xf numFmtId="0" fontId="3" fillId="0" borderId="0" xfId="0" applyFont="1"/>
    <xf numFmtId="164" fontId="0" fillId="2" borderId="0" xfId="0" applyNumberFormat="1" applyFill="1"/>
    <xf numFmtId="164" fontId="0" fillId="2" borderId="0" xfId="2" applyNumberFormat="1" applyFont="1" applyFill="1" applyBorder="1"/>
    <xf numFmtId="169" fontId="3" fillId="2" borderId="1" xfId="0" applyNumberFormat="1" applyFont="1" applyFill="1" applyBorder="1"/>
    <xf numFmtId="169" fontId="3" fillId="2" borderId="6" xfId="0" applyNumberFormat="1" applyFont="1" applyFill="1" applyBorder="1"/>
    <xf numFmtId="0" fontId="3" fillId="4" borderId="5" xfId="0" applyFont="1" applyFill="1" applyBorder="1"/>
    <xf numFmtId="0" fontId="5" fillId="5" borderId="2" xfId="0" applyFont="1" applyFill="1" applyBorder="1"/>
    <xf numFmtId="0" fontId="5" fillId="5" borderId="3" xfId="0" applyFont="1" applyFill="1" applyBorder="1"/>
    <xf numFmtId="0" fontId="5" fillId="5" borderId="4" xfId="0" applyFont="1" applyFill="1" applyBorder="1"/>
    <xf numFmtId="2" fontId="0" fillId="2" borderId="0" xfId="0" applyNumberFormat="1" applyFill="1"/>
    <xf numFmtId="170" fontId="3" fillId="2" borderId="1" xfId="0" applyNumberFormat="1" applyFont="1" applyFill="1" applyBorder="1"/>
    <xf numFmtId="165" fontId="3" fillId="2" borderId="1" xfId="2" applyNumberFormat="1" applyFont="1" applyFill="1" applyBorder="1"/>
    <xf numFmtId="170" fontId="3" fillId="2" borderId="6" xfId="0" applyNumberFormat="1" applyFont="1" applyFill="1" applyBorder="1"/>
    <xf numFmtId="2" fontId="3" fillId="4" borderId="1" xfId="2" applyNumberFormat="1" applyFont="1" applyFill="1" applyBorder="1"/>
    <xf numFmtId="2" fontId="3" fillId="4" borderId="6" xfId="2" applyNumberFormat="1" applyFont="1" applyFill="1" applyBorder="1"/>
    <xf numFmtId="0" fontId="0" fillId="2" borderId="26" xfId="0" applyFill="1" applyBorder="1"/>
    <xf numFmtId="41" fontId="3" fillId="2" borderId="1" xfId="3" applyFont="1" applyFill="1" applyBorder="1"/>
    <xf numFmtId="41" fontId="3" fillId="2" borderId="6" xfId="3" applyFont="1" applyFill="1" applyBorder="1"/>
    <xf numFmtId="2" fontId="6" fillId="2" borderId="0" xfId="0" applyNumberFormat="1" applyFont="1" applyFill="1" applyAlignment="1">
      <alignment vertical="center"/>
    </xf>
    <xf numFmtId="0" fontId="7" fillId="3" borderId="3" xfId="0" applyFont="1" applyFill="1" applyBorder="1" applyAlignment="1">
      <alignment vertical="center"/>
    </xf>
    <xf numFmtId="2" fontId="6" fillId="2" borderId="1" xfId="0" applyNumberFormat="1" applyFont="1" applyFill="1" applyBorder="1" applyAlignment="1">
      <alignment vertical="center"/>
    </xf>
    <xf numFmtId="2" fontId="3" fillId="2" borderId="1" xfId="0" applyNumberFormat="1" applyFont="1" applyFill="1" applyBorder="1" applyAlignment="1">
      <alignment vertical="center"/>
    </xf>
    <xf numFmtId="2" fontId="6" fillId="2" borderId="3" xfId="0" applyNumberFormat="1" applyFont="1" applyFill="1" applyBorder="1" applyAlignment="1">
      <alignment vertical="center"/>
    </xf>
    <xf numFmtId="2" fontId="6" fillId="2" borderId="8" xfId="0" applyNumberFormat="1" applyFont="1" applyFill="1" applyBorder="1" applyAlignment="1">
      <alignment vertical="center"/>
    </xf>
    <xf numFmtId="0" fontId="6" fillId="3" borderId="3" xfId="0" applyFont="1" applyFill="1" applyBorder="1" applyAlignment="1">
      <alignment vertical="center"/>
    </xf>
    <xf numFmtId="166" fontId="6" fillId="2" borderId="1" xfId="2" applyNumberFormat="1" applyFont="1" applyFill="1" applyBorder="1" applyAlignment="1">
      <alignment vertical="center"/>
    </xf>
    <xf numFmtId="166" fontId="3" fillId="2" borderId="1" xfId="2" applyNumberFormat="1" applyFont="1" applyFill="1" applyBorder="1" applyAlignment="1">
      <alignment vertical="center"/>
    </xf>
    <xf numFmtId="166" fontId="6" fillId="2" borderId="3" xfId="2" applyNumberFormat="1" applyFont="1" applyFill="1" applyBorder="1" applyAlignment="1">
      <alignment vertical="center"/>
    </xf>
    <xf numFmtId="166" fontId="6" fillId="2" borderId="8" xfId="2" applyNumberFormat="1" applyFont="1" applyFill="1" applyBorder="1" applyAlignment="1">
      <alignment vertical="center"/>
    </xf>
    <xf numFmtId="2" fontId="6" fillId="2" borderId="1" xfId="2" applyNumberFormat="1" applyFont="1" applyFill="1" applyBorder="1" applyAlignment="1">
      <alignment vertical="center"/>
    </xf>
    <xf numFmtId="2" fontId="3" fillId="2" borderId="1" xfId="2" applyNumberFormat="1" applyFont="1" applyFill="1" applyBorder="1" applyAlignment="1">
      <alignment vertical="center"/>
    </xf>
    <xf numFmtId="2" fontId="6" fillId="2" borderId="3" xfId="2" applyNumberFormat="1" applyFont="1" applyFill="1" applyBorder="1" applyAlignment="1">
      <alignment vertical="center"/>
    </xf>
    <xf numFmtId="2" fontId="6" fillId="2" borderId="8" xfId="2" applyNumberFormat="1" applyFont="1" applyFill="1" applyBorder="1" applyAlignment="1">
      <alignment vertical="center"/>
    </xf>
    <xf numFmtId="2" fontId="6" fillId="2" borderId="1" xfId="0" applyNumberFormat="1" applyFont="1" applyFill="1" applyBorder="1"/>
    <xf numFmtId="2" fontId="6" fillId="2" borderId="3" xfId="0" applyNumberFormat="1" applyFont="1" applyFill="1" applyBorder="1"/>
    <xf numFmtId="2" fontId="6" fillId="2" borderId="8" xfId="0" applyNumberFormat="1" applyFont="1" applyFill="1" applyBorder="1"/>
    <xf numFmtId="10" fontId="6" fillId="2" borderId="0" xfId="2" applyNumberFormat="1" applyFont="1" applyFill="1" applyAlignment="1">
      <alignment vertical="center"/>
    </xf>
    <xf numFmtId="10" fontId="6" fillId="2" borderId="0" xfId="0" applyNumberFormat="1" applyFont="1" applyFill="1" applyAlignment="1">
      <alignment vertical="center"/>
    </xf>
    <xf numFmtId="164" fontId="6" fillId="2" borderId="1" xfId="2" applyNumberFormat="1" applyFont="1" applyFill="1" applyBorder="1"/>
    <xf numFmtId="164" fontId="6" fillId="2" borderId="1" xfId="2" applyNumberFormat="1" applyFont="1" applyFill="1" applyBorder="1" applyAlignment="1">
      <alignment vertical="center"/>
    </xf>
    <xf numFmtId="164" fontId="3" fillId="2" borderId="1" xfId="2" applyNumberFormat="1" applyFont="1" applyFill="1" applyBorder="1" applyAlignment="1">
      <alignment vertical="center"/>
    </xf>
    <xf numFmtId="164" fontId="6" fillId="2" borderId="3" xfId="2" applyNumberFormat="1" applyFont="1" applyFill="1" applyBorder="1"/>
    <xf numFmtId="164" fontId="6" fillId="2" borderId="8" xfId="2" applyNumberFormat="1" applyFont="1" applyFill="1" applyBorder="1"/>
    <xf numFmtId="167" fontId="6" fillId="2" borderId="1" xfId="3" applyNumberFormat="1" applyFont="1" applyFill="1" applyBorder="1" applyAlignment="1">
      <alignment vertical="center"/>
    </xf>
    <xf numFmtId="167" fontId="6" fillId="2" borderId="3" xfId="3" applyNumberFormat="1" applyFont="1" applyFill="1" applyBorder="1" applyAlignment="1">
      <alignment vertical="center"/>
    </xf>
    <xf numFmtId="167" fontId="6" fillId="2" borderId="8" xfId="3" applyNumberFormat="1" applyFont="1" applyFill="1" applyBorder="1" applyAlignment="1">
      <alignment vertical="center"/>
    </xf>
    <xf numFmtId="164" fontId="3" fillId="2" borderId="3" xfId="2" applyNumberFormat="1" applyFont="1" applyFill="1" applyBorder="1" applyAlignment="1">
      <alignment vertical="center"/>
    </xf>
    <xf numFmtId="164" fontId="3" fillId="2" borderId="8" xfId="2" applyNumberFormat="1" applyFont="1" applyFill="1" applyBorder="1" applyAlignment="1">
      <alignment vertical="center"/>
    </xf>
    <xf numFmtId="0" fontId="5" fillId="3" borderId="3" xfId="0" applyFont="1" applyFill="1" applyBorder="1" applyAlignment="1">
      <alignment vertical="center"/>
    </xf>
    <xf numFmtId="2" fontId="3" fillId="2" borderId="3" xfId="0" applyNumberFormat="1" applyFont="1" applyFill="1" applyBorder="1" applyAlignment="1">
      <alignment vertical="center"/>
    </xf>
    <xf numFmtId="2" fontId="3" fillId="2" borderId="8" xfId="0" applyNumberFormat="1" applyFont="1" applyFill="1" applyBorder="1" applyAlignment="1">
      <alignment vertical="center"/>
    </xf>
    <xf numFmtId="168" fontId="3" fillId="2" borderId="0" xfId="1" applyNumberFormat="1" applyFont="1" applyFill="1" applyAlignment="1">
      <alignment vertical="center"/>
    </xf>
    <xf numFmtId="168" fontId="3" fillId="2" borderId="0" xfId="0" applyNumberFormat="1" applyFont="1" applyFill="1" applyAlignment="1">
      <alignment vertical="center"/>
    </xf>
    <xf numFmtId="2" fontId="3" fillId="2" borderId="1" xfId="1" applyNumberFormat="1" applyFont="1" applyFill="1" applyBorder="1" applyAlignment="1">
      <alignment vertical="center"/>
    </xf>
    <xf numFmtId="2" fontId="3" fillId="2" borderId="3" xfId="1" applyNumberFormat="1" applyFont="1" applyFill="1" applyBorder="1" applyAlignment="1">
      <alignment vertical="center"/>
    </xf>
    <xf numFmtId="0" fontId="5" fillId="3" borderId="29" xfId="0" applyFont="1" applyFill="1" applyBorder="1" applyAlignment="1">
      <alignment vertical="center"/>
    </xf>
    <xf numFmtId="0" fontId="5" fillId="3" borderId="1" xfId="0" applyFont="1" applyFill="1" applyBorder="1" applyAlignment="1">
      <alignment vertical="center"/>
    </xf>
    <xf numFmtId="165" fontId="3" fillId="2" borderId="1" xfId="0" applyNumberFormat="1" applyFont="1" applyFill="1" applyBorder="1" applyAlignment="1">
      <alignment vertical="center"/>
    </xf>
    <xf numFmtId="165" fontId="3" fillId="2" borderId="3" xfId="0" applyNumberFormat="1" applyFont="1" applyFill="1" applyBorder="1" applyAlignment="1">
      <alignment vertical="center"/>
    </xf>
    <xf numFmtId="165" fontId="3" fillId="2" borderId="8" xfId="0" applyNumberFormat="1" applyFont="1" applyFill="1" applyBorder="1" applyAlignment="1">
      <alignment vertical="center"/>
    </xf>
    <xf numFmtId="0" fontId="5" fillId="3" borderId="30" xfId="0" applyFont="1" applyFill="1" applyBorder="1" applyAlignment="1">
      <alignment vertical="center"/>
    </xf>
    <xf numFmtId="164" fontId="3" fillId="2" borderId="0" xfId="2" applyNumberFormat="1" applyFont="1" applyFill="1" applyAlignment="1">
      <alignment vertical="center"/>
    </xf>
    <xf numFmtId="164" fontId="3" fillId="2" borderId="0" xfId="0" applyNumberFormat="1" applyFont="1" applyFill="1" applyAlignment="1">
      <alignment vertical="center"/>
    </xf>
    <xf numFmtId="2" fontId="3" fillId="2" borderId="1" xfId="2" applyNumberFormat="1" applyFont="1" applyFill="1" applyBorder="1" applyAlignment="1">
      <alignment horizontal="center" vertical="center"/>
    </xf>
    <xf numFmtId="2" fontId="3" fillId="2" borderId="1" xfId="0" applyNumberFormat="1" applyFont="1" applyFill="1" applyBorder="1" applyAlignment="1">
      <alignment horizontal="center" vertical="center"/>
    </xf>
    <xf numFmtId="2" fontId="3" fillId="2" borderId="3" xfId="2" applyNumberFormat="1" applyFont="1" applyFill="1" applyBorder="1" applyAlignment="1">
      <alignment horizontal="center" vertical="center"/>
    </xf>
    <xf numFmtId="2" fontId="3" fillId="2" borderId="8" xfId="0" applyNumberFormat="1" applyFont="1" applyFill="1" applyBorder="1" applyAlignment="1">
      <alignment horizontal="center" vertical="center"/>
    </xf>
    <xf numFmtId="2" fontId="3" fillId="2" borderId="3" xfId="2" applyNumberFormat="1" applyFont="1" applyFill="1" applyBorder="1"/>
    <xf numFmtId="2" fontId="3" fillId="2" borderId="8" xfId="2" applyNumberFormat="1" applyFont="1" applyFill="1" applyBorder="1"/>
    <xf numFmtId="164" fontId="3" fillId="2" borderId="3" xfId="0" applyNumberFormat="1" applyFont="1" applyFill="1" applyBorder="1"/>
    <xf numFmtId="0" fontId="5" fillId="3" borderId="12" xfId="0" applyFont="1" applyFill="1" applyBorder="1"/>
    <xf numFmtId="0" fontId="3" fillId="3" borderId="27" xfId="0" applyFont="1" applyFill="1" applyBorder="1"/>
    <xf numFmtId="0" fontId="5" fillId="3" borderId="31" xfId="0" applyFont="1" applyFill="1" applyBorder="1"/>
    <xf numFmtId="2" fontId="0" fillId="0" borderId="1" xfId="2" applyNumberFormat="1" applyFont="1" applyFill="1" applyBorder="1" applyAlignment="1">
      <alignment vertical="center"/>
    </xf>
    <xf numFmtId="2" fontId="0" fillId="0" borderId="1" xfId="0" applyNumberFormat="1" applyBorder="1" applyAlignment="1">
      <alignment vertical="center"/>
    </xf>
    <xf numFmtId="0" fontId="5" fillId="3" borderId="1" xfId="0" applyFont="1" applyFill="1" applyBorder="1"/>
    <xf numFmtId="0" fontId="6" fillId="3" borderId="3" xfId="0" applyFont="1" applyFill="1" applyBorder="1"/>
    <xf numFmtId="165" fontId="6" fillId="2" borderId="1" xfId="0" applyNumberFormat="1" applyFont="1" applyFill="1" applyBorder="1"/>
    <xf numFmtId="165" fontId="6" fillId="2" borderId="3" xfId="0" applyNumberFormat="1" applyFont="1" applyFill="1" applyBorder="1"/>
    <xf numFmtId="165" fontId="6" fillId="2" borderId="8" xfId="0" applyNumberFormat="1" applyFont="1" applyFill="1" applyBorder="1"/>
    <xf numFmtId="165" fontId="6" fillId="2" borderId="1" xfId="2" applyNumberFormat="1" applyFont="1" applyFill="1" applyBorder="1" applyAlignment="1">
      <alignment vertical="center"/>
    </xf>
    <xf numFmtId="165" fontId="6" fillId="2" borderId="3" xfId="2" applyNumberFormat="1" applyFont="1" applyFill="1" applyBorder="1" applyAlignment="1">
      <alignment vertical="center"/>
    </xf>
    <xf numFmtId="165" fontId="6" fillId="2" borderId="8" xfId="2" applyNumberFormat="1" applyFont="1" applyFill="1" applyBorder="1" applyAlignment="1">
      <alignment vertical="center"/>
    </xf>
    <xf numFmtId="2" fontId="3" fillId="2" borderId="27" xfId="0" applyNumberFormat="1" applyFont="1" applyFill="1" applyBorder="1"/>
    <xf numFmtId="2" fontId="3" fillId="0" borderId="1" xfId="0" applyNumberFormat="1" applyFont="1" applyBorder="1" applyAlignment="1">
      <alignment vertical="center"/>
    </xf>
    <xf numFmtId="0" fontId="5" fillId="3" borderId="32" xfId="0" applyFont="1" applyFill="1" applyBorder="1"/>
    <xf numFmtId="2" fontId="3" fillId="0" borderId="12" xfId="0" applyNumberFormat="1" applyFont="1" applyBorder="1" applyAlignment="1">
      <alignment vertical="center"/>
    </xf>
    <xf numFmtId="2" fontId="3" fillId="0" borderId="14" xfId="0" applyNumberFormat="1" applyFont="1" applyBorder="1" applyAlignment="1">
      <alignment vertical="center"/>
    </xf>
    <xf numFmtId="2" fontId="3" fillId="0" borderId="17" xfId="0" applyNumberFormat="1" applyFont="1" applyBorder="1" applyAlignment="1">
      <alignment vertical="center"/>
    </xf>
    <xf numFmtId="2" fontId="3" fillId="2" borderId="28" xfId="0" applyNumberFormat="1" applyFont="1" applyFill="1" applyBorder="1"/>
    <xf numFmtId="166" fontId="3" fillId="2" borderId="3" xfId="2" applyNumberFormat="1" applyFont="1" applyFill="1" applyBorder="1" applyAlignment="1">
      <alignment vertical="center"/>
    </xf>
    <xf numFmtId="166" fontId="3" fillId="2" borderId="8" xfId="2" applyNumberFormat="1" applyFont="1" applyFill="1" applyBorder="1" applyAlignment="1">
      <alignment vertical="center"/>
    </xf>
    <xf numFmtId="10" fontId="3" fillId="2" borderId="0" xfId="2" applyNumberFormat="1" applyFont="1" applyFill="1" applyAlignment="1">
      <alignment vertical="center"/>
    </xf>
    <xf numFmtId="10" fontId="3" fillId="2" borderId="0" xfId="0" applyNumberFormat="1" applyFont="1" applyFill="1" applyAlignment="1">
      <alignment vertical="center"/>
    </xf>
    <xf numFmtId="2" fontId="0" fillId="0" borderId="14" xfId="0" applyNumberFormat="1" applyBorder="1" applyAlignment="1">
      <alignment vertical="center"/>
    </xf>
    <xf numFmtId="2" fontId="0" fillId="0" borderId="17" xfId="0" applyNumberFormat="1" applyBorder="1" applyAlignment="1">
      <alignment vertical="center"/>
    </xf>
    <xf numFmtId="164" fontId="3" fillId="2" borderId="1" xfId="0" applyNumberFormat="1" applyFont="1" applyFill="1" applyBorder="1" applyAlignment="1">
      <alignment vertical="center"/>
    </xf>
    <xf numFmtId="164" fontId="3" fillId="2" borderId="3" xfId="0" applyNumberFormat="1" applyFont="1" applyFill="1" applyBorder="1" applyAlignment="1">
      <alignment vertical="center"/>
    </xf>
    <xf numFmtId="164" fontId="3" fillId="2" borderId="8" xfId="0" applyNumberFormat="1" applyFont="1" applyFill="1" applyBorder="1" applyAlignment="1">
      <alignment vertical="center"/>
    </xf>
    <xf numFmtId="2" fontId="3" fillId="2" borderId="3" xfId="2" applyNumberFormat="1" applyFont="1" applyFill="1" applyBorder="1" applyAlignment="1">
      <alignment vertical="center"/>
    </xf>
    <xf numFmtId="0" fontId="0" fillId="0" borderId="1" xfId="0" applyBorder="1"/>
    <xf numFmtId="164" fontId="0" fillId="0" borderId="1" xfId="2" applyNumberFormat="1" applyFont="1" applyBorder="1" applyAlignment="1">
      <alignment vertical="center"/>
    </xf>
    <xf numFmtId="164" fontId="0" fillId="0" borderId="1" xfId="0" applyNumberFormat="1" applyBorder="1" applyAlignment="1">
      <alignment vertical="center"/>
    </xf>
    <xf numFmtId="9" fontId="3" fillId="2" borderId="0" xfId="2" applyFont="1" applyFill="1" applyAlignment="1">
      <alignment vertical="center"/>
    </xf>
    <xf numFmtId="170" fontId="3" fillId="2" borderId="3" xfId="0" applyNumberFormat="1" applyFont="1" applyFill="1" applyBorder="1"/>
    <xf numFmtId="170" fontId="3" fillId="2" borderId="8" xfId="0" applyNumberFormat="1" applyFont="1" applyFill="1" applyBorder="1"/>
    <xf numFmtId="169" fontId="3" fillId="2" borderId="1" xfId="0" applyNumberFormat="1" applyFont="1" applyFill="1" applyBorder="1" applyAlignment="1">
      <alignment vertical="center"/>
    </xf>
    <xf numFmtId="169" fontId="3" fillId="2" borderId="3" xfId="0" applyNumberFormat="1" applyFont="1" applyFill="1" applyBorder="1" applyAlignment="1">
      <alignment vertical="center"/>
    </xf>
    <xf numFmtId="169" fontId="3" fillId="2" borderId="8" xfId="0" applyNumberFormat="1" applyFont="1" applyFill="1" applyBorder="1" applyAlignment="1">
      <alignment vertical="center"/>
    </xf>
    <xf numFmtId="164" fontId="3" fillId="2" borderId="0" xfId="0" applyNumberFormat="1" applyFont="1" applyFill="1"/>
    <xf numFmtId="164" fontId="3" fillId="2" borderId="3" xfId="2" applyNumberFormat="1" applyFont="1" applyFill="1" applyBorder="1"/>
    <xf numFmtId="2" fontId="3" fillId="2" borderId="0" xfId="2" applyNumberFormat="1" applyFont="1" applyFill="1" applyAlignment="1">
      <alignment vertical="center"/>
    </xf>
    <xf numFmtId="0" fontId="5" fillId="5" borderId="3" xfId="0" applyFont="1" applyFill="1" applyBorder="1" applyAlignment="1">
      <alignment vertical="center"/>
    </xf>
    <xf numFmtId="10" fontId="3" fillId="2" borderId="0" xfId="2" applyNumberFormat="1" applyFont="1" applyFill="1"/>
    <xf numFmtId="2" fontId="3" fillId="2" borderId="3" xfId="0" applyNumberFormat="1" applyFont="1" applyFill="1" applyBorder="1" applyAlignment="1">
      <alignment horizontal="center" vertical="center"/>
    </xf>
    <xf numFmtId="0" fontId="3" fillId="2" borderId="6" xfId="0" applyFont="1" applyFill="1" applyBorder="1"/>
    <xf numFmtId="2" fontId="3" fillId="2" borderId="1" xfId="0" applyNumberFormat="1" applyFont="1" applyFill="1" applyBorder="1" applyAlignment="1">
      <alignment horizontal="right" vertical="center"/>
    </xf>
    <xf numFmtId="2" fontId="3" fillId="2" borderId="3" xfId="0" applyNumberFormat="1" applyFont="1" applyFill="1" applyBorder="1" applyAlignment="1">
      <alignment horizontal="right" vertical="center"/>
    </xf>
    <xf numFmtId="2" fontId="3" fillId="2" borderId="8" xfId="0" applyNumberFormat="1" applyFont="1" applyFill="1" applyBorder="1" applyAlignment="1">
      <alignment horizontal="right" vertical="center"/>
    </xf>
    <xf numFmtId="2" fontId="3" fillId="2" borderId="3" xfId="5" applyNumberFormat="1" applyFont="1" applyFill="1" applyBorder="1" applyAlignment="1">
      <alignment vertical="center"/>
    </xf>
    <xf numFmtId="2" fontId="3" fillId="2" borderId="1" xfId="5" applyNumberFormat="1" applyFont="1" applyFill="1" applyBorder="1" applyAlignment="1">
      <alignment vertical="center"/>
    </xf>
    <xf numFmtId="2" fontId="3" fillId="2" borderId="8" xfId="5" applyNumberFormat="1" applyFont="1" applyFill="1" applyBorder="1" applyAlignment="1">
      <alignment vertical="center"/>
    </xf>
    <xf numFmtId="2" fontId="3" fillId="2" borderId="5" xfId="0" applyNumberFormat="1" applyFont="1" applyFill="1" applyBorder="1"/>
    <xf numFmtId="2" fontId="8" fillId="6" borderId="3" xfId="2" applyNumberFormat="1" applyFont="1" applyFill="1" applyBorder="1"/>
    <xf numFmtId="2" fontId="8" fillId="6" borderId="1" xfId="2" applyNumberFormat="1" applyFont="1" applyFill="1" applyBorder="1"/>
    <xf numFmtId="2" fontId="8" fillId="6" borderId="8" xfId="2" applyNumberFormat="1" applyFont="1" applyFill="1" applyBorder="1"/>
    <xf numFmtId="2" fontId="3" fillId="2" borderId="7" xfId="0" applyNumberFormat="1" applyFont="1" applyFill="1" applyBorder="1"/>
    <xf numFmtId="2" fontId="3" fillId="2" borderId="9" xfId="2" applyNumberFormat="1" applyFont="1" applyFill="1" applyBorder="1"/>
    <xf numFmtId="0" fontId="10" fillId="0" borderId="0" xfId="0" applyFont="1" applyAlignment="1">
      <alignment vertical="center"/>
    </xf>
    <xf numFmtId="0" fontId="0" fillId="2" borderId="0" xfId="0" applyFill="1" applyAlignment="1">
      <alignment horizontal="left" wrapText="1"/>
    </xf>
    <xf numFmtId="49" fontId="0" fillId="2" borderId="0" xfId="0" applyNumberFormat="1" applyFill="1" applyAlignment="1">
      <alignment horizontal="center" wrapText="1"/>
    </xf>
    <xf numFmtId="49" fontId="0" fillId="2" borderId="0" xfId="0" applyNumberFormat="1" applyFill="1" applyAlignment="1">
      <alignment horizontal="center"/>
    </xf>
    <xf numFmtId="49" fontId="1" fillId="2" borderId="0" xfId="0" applyNumberFormat="1" applyFont="1" applyFill="1" applyAlignment="1">
      <alignment horizontal="center" vertical="center"/>
    </xf>
    <xf numFmtId="0" fontId="0" fillId="2" borderId="0" xfId="0" applyFill="1" applyAlignment="1">
      <alignment horizontal="left"/>
    </xf>
    <xf numFmtId="49" fontId="0" fillId="2" borderId="0" xfId="0" applyNumberFormat="1" applyFill="1" applyAlignment="1">
      <alignment horizontal="center" vertical="center" wrapText="1"/>
    </xf>
    <xf numFmtId="0" fontId="0" fillId="2" borderId="0" xfId="0" applyFill="1" applyAlignment="1">
      <alignment horizontal="left" vertical="top" wrapText="1"/>
    </xf>
    <xf numFmtId="49" fontId="0" fillId="2" borderId="0" xfId="0" applyNumberFormat="1" applyFill="1" applyAlignment="1">
      <alignment horizontal="center" vertical="center"/>
    </xf>
    <xf numFmtId="0" fontId="9" fillId="6" borderId="0" xfId="0" applyFont="1" applyFill="1" applyAlignment="1">
      <alignment horizontal="center" vertical="top" wrapText="1"/>
    </xf>
    <xf numFmtId="49" fontId="1" fillId="2" borderId="0" xfId="0" applyNumberFormat="1" applyFont="1" applyFill="1" applyAlignment="1">
      <alignment horizontal="center" vertical="center" wrapText="1"/>
    </xf>
    <xf numFmtId="0" fontId="5" fillId="3" borderId="31" xfId="0" applyFont="1" applyFill="1" applyBorder="1" applyAlignment="1">
      <alignment horizontal="left"/>
    </xf>
    <xf numFmtId="0" fontId="11" fillId="7" borderId="1" xfId="0" applyFont="1" applyFill="1" applyBorder="1" applyAlignment="1">
      <alignment horizontal="center"/>
    </xf>
    <xf numFmtId="0" fontId="11" fillId="7" borderId="1" xfId="0" applyFont="1" applyFill="1" applyBorder="1"/>
    <xf numFmtId="0" fontId="11" fillId="7" borderId="1" xfId="0" applyFont="1" applyFill="1" applyBorder="1" applyAlignment="1">
      <alignment horizontal="center" vertical="center"/>
    </xf>
    <xf numFmtId="0" fontId="12" fillId="0" borderId="1" xfId="0" applyFont="1" applyBorder="1" applyAlignment="1">
      <alignment horizontal="center" vertical="center"/>
    </xf>
    <xf numFmtId="0" fontId="5" fillId="8" borderId="3" xfId="6" applyFont="1" applyFill="1" applyBorder="1" applyAlignment="1">
      <alignment horizontal="left" vertical="center"/>
    </xf>
    <xf numFmtId="0" fontId="5" fillId="8" borderId="2" xfId="6" applyFont="1" applyFill="1" applyBorder="1" applyAlignment="1">
      <alignment vertical="center"/>
    </xf>
    <xf numFmtId="0" fontId="14" fillId="9" borderId="2" xfId="6" applyFont="1" applyFill="1" applyBorder="1" applyAlignment="1">
      <alignment horizontal="center" vertical="center"/>
    </xf>
    <xf numFmtId="10" fontId="0" fillId="0" borderId="3" xfId="0" applyNumberFormat="1" applyBorder="1" applyAlignment="1">
      <alignment horizontal="center" vertical="center"/>
    </xf>
    <xf numFmtId="9" fontId="0" fillId="0" borderId="0" xfId="0" applyNumberFormat="1" applyAlignment="1">
      <alignment horizontal="center" vertical="center"/>
    </xf>
    <xf numFmtId="0" fontId="0" fillId="0" borderId="0" xfId="0" applyAlignment="1">
      <alignment horizontal="center" vertical="center"/>
    </xf>
    <xf numFmtId="0" fontId="5" fillId="0" borderId="1" xfId="6" applyFont="1" applyBorder="1" applyAlignment="1">
      <alignment horizontal="center" vertical="center"/>
    </xf>
    <xf numFmtId="0" fontId="5" fillId="0" borderId="5" xfId="6" applyFont="1" applyBorder="1" applyAlignment="1">
      <alignment horizontal="left" vertical="center"/>
    </xf>
    <xf numFmtId="0" fontId="5" fillId="0" borderId="0" xfId="6" applyFont="1" applyBorder="1" applyAlignment="1">
      <alignment horizontal="center" vertical="center"/>
    </xf>
    <xf numFmtId="10" fontId="0" fillId="0" borderId="1" xfId="0" applyNumberFormat="1" applyBorder="1" applyAlignment="1">
      <alignment horizontal="center" vertical="center"/>
    </xf>
    <xf numFmtId="166" fontId="0" fillId="0" borderId="0" xfId="2" applyNumberFormat="1" applyFont="1" applyAlignment="1">
      <alignment horizontal="center" vertical="center"/>
    </xf>
    <xf numFmtId="0" fontId="0" fillId="0" borderId="0" xfId="0" quotePrefix="1"/>
    <xf numFmtId="9" fontId="0" fillId="0" borderId="0" xfId="2" applyFont="1"/>
    <xf numFmtId="0" fontId="3" fillId="0" borderId="1" xfId="0" applyFont="1" applyBorder="1" applyAlignment="1">
      <alignment horizontal="center" vertical="center"/>
    </xf>
    <xf numFmtId="0" fontId="3" fillId="0" borderId="1" xfId="6" applyFont="1" applyBorder="1" applyAlignment="1">
      <alignment horizontal="left" vertical="center"/>
    </xf>
    <xf numFmtId="0" fontId="5" fillId="0" borderId="0" xfId="6" applyNumberFormat="1" applyFont="1" applyBorder="1" applyAlignment="1">
      <alignment horizontal="center" vertical="center"/>
    </xf>
    <xf numFmtId="10" fontId="0" fillId="0" borderId="1" xfId="2" applyNumberFormat="1" applyFont="1" applyBorder="1" applyAlignment="1">
      <alignment horizontal="center" vertical="center"/>
    </xf>
    <xf numFmtId="0" fontId="5" fillId="0" borderId="1" xfId="6" applyFont="1" applyFill="1" applyBorder="1" applyAlignment="1">
      <alignment horizontal="center" vertical="center"/>
    </xf>
    <xf numFmtId="10" fontId="0" fillId="0" borderId="0" xfId="2" applyNumberFormat="1" applyFont="1" applyAlignment="1">
      <alignment horizontal="center" vertical="center"/>
    </xf>
    <xf numFmtId="0" fontId="3" fillId="0" borderId="1" xfId="0" applyFont="1" applyBorder="1" applyAlignment="1">
      <alignment horizontal="center"/>
    </xf>
    <xf numFmtId="0" fontId="3" fillId="0" borderId="1" xfId="6" applyFont="1" applyFill="1" applyBorder="1" applyAlignment="1">
      <alignment horizontal="left" vertical="center"/>
    </xf>
    <xf numFmtId="10" fontId="0" fillId="0" borderId="0" xfId="0" applyNumberFormat="1" applyAlignment="1">
      <alignment horizontal="center" vertical="center"/>
    </xf>
    <xf numFmtId="0" fontId="5" fillId="0" borderId="1" xfId="0" applyFont="1" applyBorder="1" applyAlignment="1">
      <alignment horizontal="center"/>
    </xf>
    <xf numFmtId="0" fontId="3" fillId="0" borderId="8" xfId="6" applyFont="1" applyFill="1" applyBorder="1" applyAlignment="1">
      <alignment horizontal="center" vertical="center"/>
    </xf>
    <xf numFmtId="0" fontId="3" fillId="0" borderId="8" xfId="6" applyFont="1" applyBorder="1" applyAlignment="1">
      <alignment horizontal="left" vertical="center"/>
    </xf>
    <xf numFmtId="16" fontId="3" fillId="0" borderId="3" xfId="0" applyNumberFormat="1" applyFont="1" applyBorder="1" applyAlignment="1">
      <alignment horizontal="center" vertical="center"/>
    </xf>
    <xf numFmtId="0" fontId="3" fillId="0" borderId="3" xfId="6" applyFont="1" applyFill="1" applyBorder="1" applyAlignment="1">
      <alignment horizontal="left" vertical="center"/>
    </xf>
    <xf numFmtId="10" fontId="0" fillId="0" borderId="0" xfId="2" applyNumberFormat="1" applyFont="1" applyBorder="1" applyAlignment="1">
      <alignment horizontal="center" vertical="center"/>
    </xf>
    <xf numFmtId="0" fontId="5" fillId="0" borderId="3" xfId="0" applyFont="1" applyBorder="1" applyAlignment="1">
      <alignment horizontal="center" vertical="center"/>
    </xf>
    <xf numFmtId="0" fontId="5" fillId="0" borderId="2" xfId="6" applyFont="1" applyBorder="1" applyAlignment="1">
      <alignment horizontal="left" vertical="center"/>
    </xf>
    <xf numFmtId="0" fontId="3" fillId="0" borderId="3" xfId="0" applyFont="1" applyBorder="1" applyAlignment="1">
      <alignment horizontal="center" vertical="center"/>
    </xf>
    <xf numFmtId="0" fontId="3" fillId="0" borderId="2" xfId="6" applyFont="1" applyBorder="1" applyAlignment="1">
      <alignment horizontal="left" vertical="center"/>
    </xf>
    <xf numFmtId="0" fontId="12" fillId="0" borderId="0" xfId="0" applyFont="1"/>
    <xf numFmtId="0" fontId="5" fillId="0" borderId="1" xfId="6" applyFont="1" applyBorder="1" applyAlignment="1">
      <alignment horizontal="center"/>
    </xf>
    <xf numFmtId="0" fontId="5" fillId="0" borderId="5" xfId="6" applyFont="1" applyBorder="1" applyAlignment="1">
      <alignment horizontal="left"/>
    </xf>
    <xf numFmtId="0" fontId="3" fillId="0" borderId="1" xfId="6" applyFont="1" applyFill="1" applyBorder="1" applyAlignment="1">
      <alignment horizontal="center" vertical="center"/>
    </xf>
    <xf numFmtId="0" fontId="3" fillId="0" borderId="5" xfId="6" applyFont="1" applyFill="1" applyBorder="1" applyAlignment="1">
      <alignment horizontal="left" vertical="center"/>
    </xf>
    <xf numFmtId="0" fontId="5" fillId="0" borderId="1" xfId="6" applyFont="1" applyFill="1" applyBorder="1" applyAlignment="1">
      <alignment horizontal="center"/>
    </xf>
    <xf numFmtId="0" fontId="5" fillId="0" borderId="5" xfId="6" applyFont="1" applyFill="1" applyBorder="1" applyAlignment="1">
      <alignment horizontal="left"/>
    </xf>
    <xf numFmtId="0" fontId="5" fillId="0" borderId="5" xfId="0" applyFont="1" applyBorder="1"/>
    <xf numFmtId="0" fontId="3" fillId="0" borderId="5" xfId="6" applyFont="1" applyBorder="1" applyAlignment="1">
      <alignment horizontal="left" vertical="center"/>
    </xf>
    <xf numFmtId="0" fontId="3" fillId="0" borderId="5" xfId="6" applyFont="1" applyFill="1" applyBorder="1" applyAlignment="1">
      <alignment horizontal="left"/>
    </xf>
    <xf numFmtId="0" fontId="3" fillId="0" borderId="5" xfId="6" applyFont="1" applyBorder="1" applyAlignment="1">
      <alignment horizontal="left"/>
    </xf>
    <xf numFmtId="0" fontId="5" fillId="0" borderId="1" xfId="0" applyFont="1" applyBorder="1"/>
    <xf numFmtId="0" fontId="3" fillId="0" borderId="1" xfId="6" applyFont="1" applyFill="1" applyBorder="1" applyAlignment="1">
      <alignment horizontal="left"/>
    </xf>
    <xf numFmtId="0" fontId="3" fillId="0" borderId="1" xfId="6" applyFont="1" applyBorder="1" applyAlignment="1">
      <alignment horizontal="left"/>
    </xf>
    <xf numFmtId="0" fontId="3" fillId="0" borderId="0" xfId="0" applyFont="1" applyAlignment="1">
      <alignment vertical="center"/>
    </xf>
    <xf numFmtId="0" fontId="0" fillId="0" borderId="0" xfId="0" applyAlignment="1">
      <alignment horizontal="left"/>
    </xf>
    <xf numFmtId="0" fontId="3" fillId="0" borderId="0" xfId="0" applyFont="1" applyAlignment="1">
      <alignment horizontal="center"/>
    </xf>
    <xf numFmtId="0" fontId="3" fillId="0" borderId="0" xfId="0" applyFont="1" applyAlignment="1">
      <alignment horizontal="center" vertical="center"/>
    </xf>
  </cellXfs>
  <cellStyles count="7">
    <cellStyle name="Hipervínculo" xfId="6" builtinId="8"/>
    <cellStyle name="Millares" xfId="1" builtinId="3"/>
    <cellStyle name="Millares [0]" xfId="3" builtinId="6"/>
    <cellStyle name="Normal" xfId="0" builtinId="0"/>
    <cellStyle name="Normal 2" xfId="4" xr:uid="{00000000-0005-0000-0000-000003000000}"/>
    <cellStyle name="Normal 5" xfId="5" xr:uid="{00000000-0005-0000-0000-000004000000}"/>
    <cellStyle name="Porcentaje" xfId="2" builtinId="5"/>
  </cellStyles>
  <dxfs count="1138">
    <dxf>
      <font>
        <color rgb="FF9C0006"/>
      </font>
      <fill>
        <patternFill>
          <bgColor rgb="FFFFC7CE"/>
        </patternFill>
      </fill>
    </dxf>
    <dxf>
      <font>
        <color rgb="FF9C0006"/>
      </font>
      <fill>
        <patternFill>
          <bgColor rgb="FFFFC7CE"/>
        </patternFill>
      </fill>
    </dxf>
    <dxf>
      <font>
        <strike val="0"/>
        <outline val="0"/>
        <shadow val="0"/>
        <u val="none"/>
        <vertAlign val="baseline"/>
        <sz val="11"/>
        <color auto="1"/>
        <name val="Calibri"/>
        <scheme val="minor"/>
      </font>
      <numFmt numFmtId="164" formatCode="0.0"/>
      <fill>
        <patternFill patternType="solid">
          <fgColor indexed="64"/>
          <bgColor theme="0"/>
        </patternFill>
      </fill>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164" formatCode="0.0"/>
      <fill>
        <patternFill patternType="solid">
          <fgColor indexed="64"/>
          <bgColor theme="0"/>
        </patternFill>
      </fill>
      <border diagonalUp="0" diagonalDown="0" outline="0">
        <left style="thin">
          <color indexed="64"/>
        </left>
        <right/>
        <top style="thin">
          <color indexed="64"/>
        </top>
        <bottom style="thin">
          <color indexed="64"/>
        </bottom>
      </border>
    </dxf>
    <dxf>
      <font>
        <strike val="0"/>
        <outline val="0"/>
        <shadow val="0"/>
        <u val="none"/>
        <vertAlign val="baseline"/>
        <sz val="11"/>
        <color auto="1"/>
        <name val="Calibri"/>
        <scheme val="minor"/>
      </font>
      <numFmt numFmtId="164" formatCode="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164" formatCode="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164" formatCode="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164" formatCode="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solid">
          <fgColor indexed="64"/>
          <bgColor theme="0"/>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Calibri"/>
        <scheme val="minor"/>
      </font>
      <fill>
        <patternFill patternType="solid">
          <fgColor indexed="64"/>
          <bgColor theme="0"/>
        </patternFill>
      </fill>
    </dxf>
    <dxf>
      <border>
        <bottom style="thin">
          <color indexed="64"/>
        </bottom>
      </border>
    </dxf>
    <dxf>
      <font>
        <strike val="0"/>
        <outline val="0"/>
        <shadow val="0"/>
        <u val="none"/>
        <vertAlign val="baseline"/>
        <sz val="11"/>
        <color auto="1"/>
        <name val="Calibri"/>
        <scheme val="minor"/>
      </font>
      <fill>
        <patternFill patternType="solid">
          <fgColor indexed="64"/>
          <bgColor theme="8" tint="0.39997558519241921"/>
        </patternFill>
      </fill>
      <border diagonalUp="0" diagonalDown="0" outline="0">
        <left style="thin">
          <color indexed="64"/>
        </left>
        <right style="thin">
          <color indexed="64"/>
        </right>
        <top/>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solid">
          <fgColor indexed="64"/>
          <bgColor theme="0"/>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Calibri"/>
        <scheme val="minor"/>
      </font>
      <fill>
        <patternFill patternType="solid">
          <fgColor indexed="64"/>
          <bgColor theme="0"/>
        </patternFill>
      </fill>
    </dxf>
    <dxf>
      <border>
        <bottom style="thin">
          <color indexed="64"/>
        </bottom>
      </border>
    </dxf>
    <dxf>
      <font>
        <strike val="0"/>
        <outline val="0"/>
        <shadow val="0"/>
        <u val="none"/>
        <vertAlign val="baseline"/>
        <sz val="11"/>
        <color auto="1"/>
        <name val="Calibri"/>
        <scheme val="minor"/>
      </font>
      <fill>
        <patternFill patternType="solid">
          <fgColor indexed="64"/>
          <bgColor theme="8" tint="0.39997558519241921"/>
        </patternFill>
      </fill>
      <border diagonalUp="0" diagonalDown="0" outline="0">
        <left style="thin">
          <color indexed="64"/>
        </left>
        <right style="thin">
          <color indexed="64"/>
        </right>
        <top/>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solid">
          <fgColor indexed="64"/>
          <bgColor theme="0"/>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Calibri"/>
        <scheme val="minor"/>
      </font>
      <fill>
        <patternFill patternType="solid">
          <fgColor indexed="64"/>
          <bgColor theme="0"/>
        </patternFill>
      </fill>
    </dxf>
    <dxf>
      <border>
        <bottom style="thin">
          <color indexed="64"/>
        </bottom>
      </border>
    </dxf>
    <dxf>
      <font>
        <strike val="0"/>
        <outline val="0"/>
        <shadow val="0"/>
        <u val="none"/>
        <vertAlign val="baseline"/>
        <sz val="11"/>
        <color auto="1"/>
        <name val="Calibri"/>
        <scheme val="minor"/>
      </font>
      <fill>
        <patternFill patternType="solid">
          <fgColor indexed="64"/>
          <bgColor theme="8" tint="0.39997558519241921"/>
        </patternFill>
      </fill>
      <border diagonalUp="0" diagonalDown="0" outline="0">
        <left style="thin">
          <color indexed="64"/>
        </left>
        <right style="thin">
          <color indexed="64"/>
        </right>
        <top/>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Calibri"/>
        <scheme val="minor"/>
      </font>
      <fill>
        <patternFill patternType="solid">
          <fgColor indexed="64"/>
          <bgColor theme="0"/>
        </patternFill>
      </fill>
    </dxf>
    <dxf>
      <border>
        <bottom style="thin">
          <color indexed="64"/>
        </bottom>
      </border>
    </dxf>
    <dxf>
      <font>
        <strike val="0"/>
        <outline val="0"/>
        <shadow val="0"/>
        <u val="none"/>
        <vertAlign val="baseline"/>
        <sz val="11"/>
        <color auto="1"/>
        <name val="Calibri"/>
        <scheme val="minor"/>
      </font>
      <fill>
        <patternFill patternType="solid">
          <fgColor indexed="64"/>
          <bgColor theme="8" tint="0.39997558519241921"/>
        </patternFill>
      </fill>
      <border diagonalUp="0" diagonalDown="0" outline="0">
        <left style="thin">
          <color indexed="64"/>
        </left>
        <right style="thin">
          <color indexed="64"/>
        </right>
        <top/>
        <bottom/>
      </border>
    </dxf>
    <dxf>
      <fill>
        <patternFill patternType="solid">
          <fgColor indexed="64"/>
          <bgColor theme="8" tint="0.39997558519241921"/>
        </patternFill>
      </fill>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dxf>
    <dxf>
      <border>
        <bottom style="thin">
          <color indexed="64"/>
        </bottom>
      </border>
    </dxf>
    <dxf>
      <font>
        <strike val="0"/>
        <outline val="0"/>
        <shadow val="0"/>
        <u val="none"/>
        <vertAlign val="baseline"/>
        <sz val="11"/>
        <color auto="1"/>
        <name val="Calibri"/>
        <scheme val="minor"/>
      </font>
      <fill>
        <patternFill patternType="solid">
          <fgColor indexed="64"/>
          <bgColor theme="8" tint="0.39997558519241921"/>
        </patternFill>
      </fill>
      <border diagonalUp="0" diagonalDown="0" outline="0">
        <left style="thin">
          <color indexed="64"/>
        </left>
        <right style="thin">
          <color indexed="64"/>
        </right>
        <top/>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solid">
          <fgColor indexed="64"/>
          <bgColor theme="0"/>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Calibri"/>
        <scheme val="minor"/>
      </font>
      <fill>
        <patternFill patternType="solid">
          <fgColor indexed="64"/>
          <bgColor theme="0"/>
        </patternFill>
      </fill>
    </dxf>
    <dxf>
      <border>
        <bottom style="thin">
          <color indexed="64"/>
        </bottom>
      </border>
    </dxf>
    <dxf>
      <font>
        <strike val="0"/>
        <outline val="0"/>
        <shadow val="0"/>
        <u val="none"/>
        <vertAlign val="baseline"/>
        <sz val="11"/>
        <color auto="1"/>
        <name val="Calibri"/>
        <scheme val="minor"/>
      </font>
      <fill>
        <patternFill patternType="solid">
          <fgColor indexed="64"/>
          <bgColor theme="8" tint="0.39997558519241921"/>
        </patternFill>
      </fill>
      <border diagonalUp="0" diagonalDown="0" outline="0">
        <left style="thin">
          <color indexed="64"/>
        </left>
        <right style="thin">
          <color indexed="64"/>
        </right>
        <top/>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solid">
          <fgColor indexed="64"/>
          <bgColor theme="0"/>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Calibri"/>
        <scheme val="minor"/>
      </font>
      <fill>
        <patternFill patternType="solid">
          <fgColor indexed="64"/>
          <bgColor theme="0"/>
        </patternFill>
      </fill>
    </dxf>
    <dxf>
      <border>
        <bottom style="thin">
          <color indexed="64"/>
        </bottom>
      </border>
    </dxf>
    <dxf>
      <font>
        <strike val="0"/>
        <outline val="0"/>
        <shadow val="0"/>
        <u val="none"/>
        <vertAlign val="baseline"/>
        <sz val="11"/>
        <color auto="1"/>
        <name val="Calibri"/>
        <scheme val="minor"/>
      </font>
      <fill>
        <patternFill patternType="solid">
          <fgColor indexed="64"/>
          <bgColor theme="8" tint="0.39997558519241921"/>
        </patternFill>
      </fill>
      <border diagonalUp="0" diagonalDown="0" outline="0">
        <left style="thin">
          <color indexed="64"/>
        </left>
        <right style="thin">
          <color indexed="64"/>
        </right>
        <top/>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solid">
          <fgColor indexed="64"/>
          <bgColor theme="0"/>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Calibri"/>
        <scheme val="minor"/>
      </font>
      <fill>
        <patternFill patternType="solid">
          <fgColor indexed="64"/>
          <bgColor theme="0"/>
        </patternFill>
      </fill>
    </dxf>
    <dxf>
      <border>
        <bottom style="thin">
          <color indexed="64"/>
        </bottom>
      </border>
    </dxf>
    <dxf>
      <font>
        <strike val="0"/>
        <outline val="0"/>
        <shadow val="0"/>
        <u val="none"/>
        <vertAlign val="baseline"/>
        <sz val="11"/>
        <color auto="1"/>
        <name val="Calibri"/>
        <scheme val="minor"/>
      </font>
      <fill>
        <patternFill patternType="solid">
          <fgColor indexed="64"/>
          <bgColor theme="8" tint="0.39997558519241921"/>
        </patternFill>
      </fill>
      <border diagonalUp="0" diagonalDown="0" outline="0">
        <left style="thin">
          <color indexed="64"/>
        </left>
        <right style="thin">
          <color indexed="64"/>
        </right>
        <top/>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solid">
          <fgColor indexed="64"/>
          <bgColor theme="0"/>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Calibri"/>
        <scheme val="minor"/>
      </font>
      <fill>
        <patternFill patternType="solid">
          <fgColor indexed="64"/>
          <bgColor theme="0"/>
        </patternFill>
      </fill>
    </dxf>
    <dxf>
      <border>
        <bottom style="thin">
          <color indexed="64"/>
        </bottom>
      </border>
    </dxf>
    <dxf>
      <font>
        <strike val="0"/>
        <outline val="0"/>
        <shadow val="0"/>
        <u val="none"/>
        <vertAlign val="baseline"/>
        <sz val="11"/>
        <color auto="1"/>
        <name val="Calibri"/>
        <scheme val="minor"/>
      </font>
      <fill>
        <patternFill patternType="solid">
          <fgColor indexed="64"/>
          <bgColor theme="8" tint="0.39997558519241921"/>
        </patternFill>
      </fill>
      <border diagonalUp="0" diagonalDown="0" outline="0">
        <left style="thin">
          <color indexed="64"/>
        </left>
        <right style="thin">
          <color indexed="64"/>
        </right>
        <top/>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solid">
          <fgColor indexed="64"/>
          <bgColor theme="0"/>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Calibri"/>
        <scheme val="minor"/>
      </font>
      <fill>
        <patternFill patternType="solid">
          <fgColor indexed="64"/>
          <bgColor theme="0"/>
        </patternFill>
      </fill>
    </dxf>
    <dxf>
      <border>
        <bottom style="thin">
          <color indexed="64"/>
        </bottom>
      </border>
    </dxf>
    <dxf>
      <font>
        <strike val="0"/>
        <outline val="0"/>
        <shadow val="0"/>
        <u val="none"/>
        <vertAlign val="baseline"/>
        <sz val="11"/>
        <color auto="1"/>
        <name val="Calibri"/>
        <scheme val="minor"/>
      </font>
      <fill>
        <patternFill patternType="solid">
          <fgColor indexed="64"/>
          <bgColor theme="8" tint="0.39997558519241921"/>
        </patternFill>
      </fill>
      <border diagonalUp="0" diagonalDown="0" outline="0">
        <left style="thin">
          <color indexed="64"/>
        </left>
        <right style="thin">
          <color indexed="64"/>
        </right>
        <top/>
        <bottom/>
      </border>
    </dxf>
    <dxf>
      <font>
        <strike val="0"/>
        <outline val="0"/>
        <shadow val="0"/>
        <u val="none"/>
        <vertAlign val="baseline"/>
        <sz val="11"/>
        <color auto="1"/>
        <name val="Calibri"/>
        <scheme val="minor"/>
      </font>
      <fill>
        <patternFill patternType="solid">
          <fgColor indexed="64"/>
          <bgColor theme="0"/>
        </patternFill>
      </fill>
    </dxf>
    <dxf>
      <font>
        <b val="0"/>
        <i val="0"/>
        <strike val="0"/>
        <condense val="0"/>
        <extend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solid">
          <fgColor indexed="64"/>
          <bgColor theme="0"/>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Calibri"/>
        <scheme val="minor"/>
      </font>
      <fill>
        <patternFill patternType="solid">
          <fgColor indexed="64"/>
          <bgColor theme="0"/>
        </patternFill>
      </fill>
    </dxf>
    <dxf>
      <border>
        <bottom style="thin">
          <color indexed="64"/>
        </bottom>
      </border>
    </dxf>
    <dxf>
      <font>
        <strike val="0"/>
        <outline val="0"/>
        <shadow val="0"/>
        <u val="none"/>
        <vertAlign val="baseline"/>
        <sz val="11"/>
        <color auto="1"/>
        <name val="Calibri"/>
        <scheme val="minor"/>
      </font>
      <fill>
        <patternFill patternType="solid">
          <fgColor indexed="64"/>
          <bgColor theme="8" tint="0.39997558519241921"/>
        </patternFill>
      </fill>
      <border diagonalUp="0" diagonalDown="0" outline="0">
        <left style="thin">
          <color indexed="64"/>
        </left>
        <right style="thin">
          <color indexed="64"/>
        </right>
        <top/>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solid">
          <fgColor indexed="64"/>
          <bgColor theme="0"/>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Calibri"/>
        <scheme val="minor"/>
      </font>
      <fill>
        <patternFill patternType="solid">
          <fgColor indexed="64"/>
          <bgColor theme="0"/>
        </patternFill>
      </fill>
    </dxf>
    <dxf>
      <border>
        <bottom style="thin">
          <color indexed="64"/>
        </bottom>
      </border>
    </dxf>
    <dxf>
      <font>
        <strike val="0"/>
        <outline val="0"/>
        <shadow val="0"/>
        <u val="none"/>
        <vertAlign val="baseline"/>
        <sz val="11"/>
        <color auto="1"/>
        <name val="Calibri"/>
        <scheme val="minor"/>
      </font>
      <fill>
        <patternFill patternType="solid">
          <fgColor indexed="64"/>
          <bgColor theme="8" tint="0.39997558519241921"/>
        </patternFill>
      </fill>
      <border diagonalUp="0" diagonalDown="0" outline="0">
        <left style="thin">
          <color indexed="64"/>
        </left>
        <right style="thin">
          <color indexed="64"/>
        </right>
        <top/>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solid">
          <fgColor indexed="64"/>
          <bgColor theme="0"/>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Calibri"/>
        <scheme val="minor"/>
      </font>
      <fill>
        <patternFill patternType="solid">
          <fgColor indexed="64"/>
          <bgColor theme="0"/>
        </patternFill>
      </fill>
    </dxf>
    <dxf>
      <border>
        <bottom style="thin">
          <color indexed="64"/>
        </bottom>
      </border>
    </dxf>
    <dxf>
      <font>
        <strike val="0"/>
        <outline val="0"/>
        <shadow val="0"/>
        <u val="none"/>
        <vertAlign val="baseline"/>
        <sz val="11"/>
        <color auto="1"/>
        <name val="Calibri"/>
        <scheme val="minor"/>
      </font>
      <fill>
        <patternFill patternType="solid">
          <fgColor indexed="64"/>
          <bgColor theme="8" tint="0.39997558519241921"/>
        </patternFill>
      </fill>
      <border diagonalUp="0" diagonalDown="0" outline="0">
        <left style="thin">
          <color indexed="64"/>
        </left>
        <right style="thin">
          <color indexed="64"/>
        </right>
        <top/>
        <bottom/>
      </border>
    </dxf>
    <dxf>
      <font>
        <strike val="0"/>
        <outline val="0"/>
        <shadow val="0"/>
        <u val="none"/>
        <vertAlign val="baseline"/>
        <sz val="11"/>
        <color auto="1"/>
        <name val="Calibri"/>
        <scheme val="minor"/>
      </font>
      <fill>
        <patternFill patternType="solid">
          <fgColor indexed="64"/>
          <bgColor theme="0"/>
        </patternFill>
      </fill>
    </dxf>
    <dxf>
      <font>
        <b val="0"/>
        <i val="0"/>
        <strike val="0"/>
        <condense val="0"/>
        <extend val="0"/>
        <outline val="0"/>
        <shadow val="0"/>
        <u val="none"/>
        <vertAlign val="baseline"/>
        <sz val="11"/>
        <color auto="1"/>
        <name val="Calibri"/>
        <scheme val="minor"/>
      </font>
      <numFmt numFmtId="14" formatCode="0.00%"/>
      <fill>
        <patternFill patternType="solid">
          <fgColor indexed="64"/>
          <bgColor theme="0"/>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14"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14"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14"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14"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solid">
          <fgColor indexed="64"/>
          <bgColor theme="0"/>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Calibri"/>
        <scheme val="minor"/>
      </font>
      <fill>
        <patternFill patternType="solid">
          <fgColor indexed="64"/>
          <bgColor theme="0"/>
        </patternFill>
      </fill>
    </dxf>
    <dxf>
      <border>
        <bottom style="thin">
          <color indexed="64"/>
        </bottom>
      </border>
    </dxf>
    <dxf>
      <font>
        <strike val="0"/>
        <outline val="0"/>
        <shadow val="0"/>
        <u val="none"/>
        <vertAlign val="baseline"/>
        <sz val="11"/>
        <color auto="1"/>
        <name val="Calibri"/>
        <scheme val="minor"/>
      </font>
      <fill>
        <patternFill patternType="solid">
          <fgColor indexed="64"/>
          <bgColor theme="8" tint="0.39997558519241921"/>
        </patternFill>
      </fill>
      <border diagonalUp="0" diagonalDown="0" outline="0">
        <left style="thin">
          <color indexed="64"/>
        </left>
        <right style="thin">
          <color indexed="64"/>
        </right>
        <top/>
        <bottom/>
      </border>
    </dxf>
    <dxf>
      <font>
        <strike val="0"/>
        <outline val="0"/>
        <shadow val="0"/>
        <u val="none"/>
        <vertAlign val="baseline"/>
        <sz val="11"/>
        <color auto="1"/>
        <name val="Calibri"/>
        <family val="2"/>
        <scheme val="minor"/>
      </font>
      <fill>
        <patternFill patternType="solid">
          <fgColor indexed="64"/>
          <bgColor theme="0"/>
        </patternFill>
      </fill>
    </dxf>
    <dxf>
      <font>
        <strike val="0"/>
        <outline val="0"/>
        <shadow val="0"/>
        <u val="none"/>
        <vertAlign val="baseline"/>
        <sz val="11"/>
        <color auto="1"/>
        <name val="Calibri"/>
        <family val="2"/>
        <scheme val="minor"/>
      </font>
      <fill>
        <patternFill patternType="solid">
          <fgColor indexed="64"/>
          <bgColor theme="0"/>
        </patternFill>
      </fill>
      <border diagonalUp="0" diagonalDown="0" outline="0">
        <left style="thin">
          <color indexed="64"/>
        </left>
        <right/>
        <top style="thin">
          <color indexed="64"/>
        </top>
        <bottom style="thin">
          <color indexed="64"/>
        </bottom>
      </border>
    </dxf>
    <dxf>
      <font>
        <strike val="0"/>
        <outline val="0"/>
        <shadow val="0"/>
        <u val="none"/>
        <vertAlign val="baseline"/>
        <sz val="11"/>
        <color auto="1"/>
        <name val="Calibri"/>
        <family val="2"/>
        <scheme val="minor"/>
      </font>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14"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family val="2"/>
        <scheme val="minor"/>
      </font>
      <numFmt numFmtId="14"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family val="2"/>
        <scheme val="minor"/>
      </font>
      <numFmt numFmtId="14"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family val="2"/>
        <scheme val="minor"/>
      </font>
      <fill>
        <patternFill patternType="solid">
          <fgColor indexed="64"/>
          <bgColor theme="0"/>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Calibri"/>
        <family val="2"/>
        <scheme val="minor"/>
      </font>
      <fill>
        <patternFill patternType="solid">
          <fgColor indexed="64"/>
          <bgColor theme="0"/>
        </patternFill>
      </fill>
    </dxf>
    <dxf>
      <border>
        <bottom style="thin">
          <color indexed="64"/>
        </bottom>
      </border>
    </dxf>
    <dxf>
      <font>
        <strike val="0"/>
        <outline val="0"/>
        <shadow val="0"/>
        <u val="none"/>
        <vertAlign val="baseline"/>
        <sz val="11"/>
        <color auto="1"/>
        <name val="Calibri"/>
        <scheme val="minor"/>
      </font>
      <fill>
        <patternFill patternType="solid">
          <fgColor indexed="64"/>
          <bgColor theme="8" tint="0.39997558519241921"/>
        </patternFill>
      </fill>
      <border diagonalUp="0" diagonalDown="0" outline="0">
        <left style="thin">
          <color indexed="64"/>
        </left>
        <right style="thin">
          <color indexed="64"/>
        </right>
        <top/>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solid">
          <fgColor indexed="64"/>
          <bgColor theme="0"/>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Calibri"/>
        <scheme val="minor"/>
      </font>
      <fill>
        <patternFill patternType="solid">
          <fgColor indexed="64"/>
          <bgColor theme="0"/>
        </patternFill>
      </fill>
    </dxf>
    <dxf>
      <border>
        <bottom style="thin">
          <color indexed="64"/>
        </bottom>
      </border>
    </dxf>
    <dxf>
      <font>
        <strike val="0"/>
        <outline val="0"/>
        <shadow val="0"/>
        <u val="none"/>
        <vertAlign val="baseline"/>
        <sz val="11"/>
        <color auto="1"/>
        <name val="Calibri"/>
        <scheme val="minor"/>
      </font>
      <fill>
        <patternFill patternType="solid">
          <fgColor indexed="64"/>
          <bgColor theme="8" tint="0.39997558519241921"/>
        </patternFill>
      </fill>
      <border diagonalUp="0" diagonalDown="0" outline="0">
        <left style="thin">
          <color indexed="64"/>
        </left>
        <right style="thin">
          <color indexed="64"/>
        </right>
        <top/>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solid">
          <fgColor indexed="64"/>
          <bgColor theme="0"/>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Calibri"/>
        <scheme val="minor"/>
      </font>
      <fill>
        <patternFill patternType="solid">
          <fgColor indexed="64"/>
          <bgColor theme="0"/>
        </patternFill>
      </fill>
    </dxf>
    <dxf>
      <border>
        <bottom style="thin">
          <color indexed="64"/>
        </bottom>
      </border>
    </dxf>
    <dxf>
      <font>
        <strike val="0"/>
        <outline val="0"/>
        <shadow val="0"/>
        <u val="none"/>
        <vertAlign val="baseline"/>
        <sz val="11"/>
        <color auto="1"/>
        <name val="Calibri"/>
        <scheme val="minor"/>
      </font>
      <fill>
        <patternFill patternType="solid">
          <fgColor indexed="64"/>
          <bgColor theme="8" tint="0.39997558519241921"/>
        </patternFill>
      </fill>
      <border diagonalUp="0" diagonalDown="0" outline="0">
        <left style="thin">
          <color indexed="64"/>
        </left>
        <right style="thin">
          <color indexed="64"/>
        </right>
        <top/>
        <bottom/>
      </border>
    </dxf>
    <dxf>
      <font>
        <strike val="0"/>
        <outline val="0"/>
        <shadow val="0"/>
        <u val="none"/>
        <vertAlign val="baseline"/>
        <sz val="11"/>
        <color auto="1"/>
        <name val="Calibri"/>
        <scheme val="minor"/>
      </font>
      <fill>
        <patternFill>
          <bgColor theme="0"/>
        </patternFill>
      </fill>
    </dxf>
    <dxf>
      <font>
        <b val="0"/>
        <i val="0"/>
        <strike val="0"/>
        <condense val="0"/>
        <extend val="0"/>
        <outline val="0"/>
        <shadow val="0"/>
        <u val="none"/>
        <vertAlign val="baseline"/>
        <sz val="11"/>
        <color auto="1"/>
        <name val="Calibri"/>
        <scheme val="minor"/>
      </font>
      <numFmt numFmtId="2" formatCode="0.00"/>
      <fill>
        <patternFill patternType="solid">
          <fgColor theme="4" tint="0.79998168889431442"/>
          <bgColor theme="0"/>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2" formatCode="0.00"/>
      <fill>
        <patternFill patternType="solid">
          <fgColor theme="4" tint="0.79998168889431442"/>
          <bgColor theme="0"/>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2" formatCode="0.00"/>
      <fill>
        <patternFill patternType="solid">
          <fgColor theme="4" tint="0.79998168889431442"/>
          <bgColor theme="0"/>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2" formatCode="0.00"/>
      <fill>
        <patternFill patternType="solid">
          <fgColor theme="4" tint="0.79998168889431442"/>
          <bgColor theme="0"/>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2" formatCode="0.00"/>
      <fill>
        <patternFill patternType="solid">
          <fgColor theme="4" tint="0.79998168889431442"/>
          <bgColor theme="0"/>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solid">
          <fgColor theme="4" tint="0.79998168889431442"/>
          <bgColor theme="0"/>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Calibri"/>
        <scheme val="minor"/>
      </font>
      <fill>
        <patternFill>
          <bgColor theme="0"/>
        </patternFill>
      </fill>
    </dxf>
    <dxf>
      <border>
        <bottom style="thin">
          <color indexed="64"/>
        </bottom>
      </border>
    </dxf>
    <dxf>
      <font>
        <b/>
        <i val="0"/>
        <strike val="0"/>
        <condense val="0"/>
        <extend val="0"/>
        <outline val="0"/>
        <shadow val="0"/>
        <u val="none"/>
        <vertAlign val="baseline"/>
        <sz val="11"/>
        <color auto="1"/>
        <name val="Calibri"/>
        <scheme val="minor"/>
      </font>
      <fill>
        <patternFill patternType="solid">
          <fgColor theme="4"/>
          <bgColor theme="8" tint="0.39997558519241921"/>
        </patternFill>
      </fill>
      <border diagonalUp="0" diagonalDown="0" outline="0">
        <left style="thin">
          <color indexed="64"/>
        </left>
        <right style="thin">
          <color indexed="64"/>
        </right>
        <top/>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Calibri"/>
        <scheme val="minor"/>
      </font>
      <fill>
        <patternFill patternType="solid">
          <fgColor indexed="64"/>
          <bgColor theme="0"/>
        </patternFill>
      </fill>
    </dxf>
    <dxf>
      <border>
        <bottom style="thin">
          <color indexed="64"/>
        </bottom>
      </border>
    </dxf>
    <dxf>
      <font>
        <strike val="0"/>
        <outline val="0"/>
        <shadow val="0"/>
        <u val="none"/>
        <vertAlign val="baseline"/>
        <sz val="11"/>
        <color auto="1"/>
        <name val="Calibri"/>
        <scheme val="minor"/>
      </font>
      <fill>
        <patternFill patternType="solid">
          <fgColor indexed="64"/>
          <bgColor theme="8" tint="0.39997558519241921"/>
        </patternFill>
      </fill>
      <border diagonalUp="0" diagonalDown="0" outline="0">
        <left style="thin">
          <color indexed="64"/>
        </left>
        <right style="thin">
          <color indexed="64"/>
        </right>
        <top/>
        <bottom/>
      </border>
    </dxf>
    <dxf>
      <font>
        <strike val="0"/>
        <outline val="0"/>
        <shadow val="0"/>
        <u val="none"/>
        <vertAlign val="baseline"/>
        <sz val="11"/>
        <color auto="1"/>
        <name val="Calibri"/>
        <scheme val="minor"/>
      </font>
      <numFmt numFmtId="164" formatCode="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64" formatCode="0.0"/>
      <fill>
        <patternFill patternType="solid">
          <fgColor indexed="64"/>
          <bgColor theme="0"/>
        </patternFill>
      </fill>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64" formatCode="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64" formatCode="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64" formatCode="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64" formatCode="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Calibri"/>
        <scheme val="minor"/>
      </font>
      <fill>
        <patternFill patternType="solid">
          <fgColor indexed="64"/>
          <bgColor theme="0"/>
        </patternFill>
      </fill>
    </dxf>
    <dxf>
      <border>
        <bottom style="thin">
          <color indexed="64"/>
        </bottom>
      </border>
    </dxf>
    <dxf>
      <font>
        <strike val="0"/>
        <outline val="0"/>
        <shadow val="0"/>
        <u val="none"/>
        <vertAlign val="baseline"/>
        <sz val="11"/>
        <color auto="1"/>
        <name val="Calibri"/>
        <scheme val="minor"/>
      </font>
      <fill>
        <patternFill patternType="solid">
          <fgColor indexed="64"/>
          <bgColor theme="8" tint="0.39997558519241921"/>
        </patternFill>
      </fill>
      <border diagonalUp="0" diagonalDown="0" outline="0">
        <left style="thin">
          <color indexed="64"/>
        </left>
        <right style="thin">
          <color indexed="64"/>
        </right>
        <top/>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solid">
          <fgColor indexed="64"/>
          <bgColor theme="0"/>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Calibri"/>
        <scheme val="minor"/>
      </font>
      <fill>
        <patternFill patternType="solid">
          <fgColor indexed="64"/>
          <bgColor theme="0"/>
        </patternFill>
      </fill>
    </dxf>
    <dxf>
      <border>
        <bottom style="thin">
          <color indexed="64"/>
        </bottom>
      </border>
    </dxf>
    <dxf>
      <font>
        <strike val="0"/>
        <outline val="0"/>
        <shadow val="0"/>
        <u val="none"/>
        <vertAlign val="baseline"/>
        <sz val="11"/>
        <color auto="1"/>
        <name val="Calibri"/>
        <scheme val="minor"/>
      </font>
      <fill>
        <patternFill patternType="solid">
          <fgColor indexed="64"/>
          <bgColor theme="8" tint="0.39997558519241921"/>
        </patternFill>
      </fill>
      <border diagonalUp="0" diagonalDown="0" outline="0">
        <left style="thin">
          <color indexed="64"/>
        </left>
        <right style="thin">
          <color indexed="64"/>
        </right>
        <top/>
        <bottom/>
      </border>
    </dxf>
    <dxf>
      <font>
        <strike val="0"/>
        <outline val="0"/>
        <shadow val="0"/>
        <u val="none"/>
        <vertAlign val="baseline"/>
        <sz val="11"/>
        <color auto="1"/>
        <name val="Calibri"/>
        <scheme val="minor"/>
      </font>
      <fill>
        <patternFill patternType="solid">
          <fgColor indexed="64"/>
          <bgColor theme="0"/>
        </patternFill>
      </fill>
    </dxf>
    <dxf>
      <font>
        <b val="0"/>
        <i val="0"/>
        <strike val="0"/>
        <condense val="0"/>
        <extend val="0"/>
        <outline val="0"/>
        <shadow val="0"/>
        <u val="none"/>
        <vertAlign val="baseline"/>
        <sz val="11"/>
        <color auto="1"/>
        <name val="Calibri"/>
        <scheme val="minor"/>
      </font>
      <numFmt numFmtId="164" formatCode="0.0"/>
      <fill>
        <patternFill patternType="solid">
          <fgColor indexed="64"/>
          <bgColor theme="0"/>
        </patternFill>
      </fill>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scheme val="minor"/>
      </font>
      <numFmt numFmtId="164" formatCode="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scheme val="minor"/>
      </font>
      <numFmt numFmtId="164" formatCode="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64" formatCode="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64" formatCode="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Calibri"/>
        <scheme val="minor"/>
      </font>
      <fill>
        <patternFill patternType="solid">
          <fgColor indexed="64"/>
          <bgColor theme="0"/>
        </patternFill>
      </fill>
    </dxf>
    <dxf>
      <border>
        <bottom style="thin">
          <color indexed="64"/>
        </bottom>
      </border>
    </dxf>
    <dxf>
      <font>
        <strike val="0"/>
        <outline val="0"/>
        <shadow val="0"/>
        <u val="none"/>
        <vertAlign val="baseline"/>
        <sz val="11"/>
        <color auto="1"/>
        <name val="Calibri"/>
        <scheme val="minor"/>
      </font>
      <fill>
        <patternFill patternType="solid">
          <fgColor indexed="64"/>
          <bgColor theme="8" tint="0.39997558519241921"/>
        </patternFill>
      </fill>
      <border diagonalUp="0" diagonalDown="0" outline="0">
        <left style="thin">
          <color indexed="64"/>
        </left>
        <right style="thin">
          <color indexed="64"/>
        </right>
        <top/>
        <bottom/>
      </border>
    </dxf>
    <dxf>
      <font>
        <strike val="0"/>
        <outline val="0"/>
        <shadow val="0"/>
        <u val="none"/>
        <vertAlign val="baseline"/>
        <sz val="11"/>
        <color auto="1"/>
        <name val="Calibri"/>
        <scheme val="minor"/>
      </font>
      <fill>
        <patternFill patternType="solid">
          <fgColor indexed="64"/>
          <bgColor theme="0"/>
        </patternFill>
      </fill>
    </dxf>
    <dxf>
      <font>
        <b val="0"/>
        <i val="0"/>
        <strike val="0"/>
        <condense val="0"/>
        <extend val="0"/>
        <outline val="0"/>
        <shadow val="0"/>
        <u val="none"/>
        <vertAlign val="baseline"/>
        <sz val="11"/>
        <color auto="1"/>
        <name val="Calibri"/>
        <scheme val="minor"/>
      </font>
      <numFmt numFmtId="14" formatCode="0.00%"/>
      <fill>
        <patternFill patternType="solid">
          <fgColor indexed="64"/>
          <bgColor theme="0"/>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14"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14"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14"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14"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solid">
          <fgColor indexed="64"/>
          <bgColor theme="0"/>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Calibri"/>
        <scheme val="minor"/>
      </font>
      <fill>
        <patternFill patternType="solid">
          <fgColor indexed="64"/>
          <bgColor theme="0"/>
        </patternFill>
      </fill>
    </dxf>
    <dxf>
      <border>
        <bottom style="thin">
          <color indexed="64"/>
        </bottom>
      </border>
    </dxf>
    <dxf>
      <font>
        <strike val="0"/>
        <outline val="0"/>
        <shadow val="0"/>
        <u val="none"/>
        <vertAlign val="baseline"/>
        <sz val="11"/>
        <color auto="1"/>
        <name val="Calibri"/>
        <scheme val="minor"/>
      </font>
      <fill>
        <patternFill patternType="solid">
          <fgColor indexed="64"/>
          <bgColor theme="8" tint="0.39997558519241921"/>
        </patternFill>
      </fill>
      <border diagonalUp="0" diagonalDown="0" outline="0">
        <left style="thin">
          <color indexed="64"/>
        </left>
        <right style="thin">
          <color indexed="64"/>
        </right>
        <top/>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solid">
          <fgColor indexed="64"/>
          <bgColor theme="0"/>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Calibri"/>
        <scheme val="minor"/>
      </font>
      <fill>
        <patternFill patternType="solid">
          <fgColor indexed="64"/>
          <bgColor theme="0"/>
        </patternFill>
      </fill>
    </dxf>
    <dxf>
      <border>
        <bottom style="thin">
          <color indexed="64"/>
        </bottom>
      </border>
    </dxf>
    <dxf>
      <font>
        <strike val="0"/>
        <outline val="0"/>
        <shadow val="0"/>
        <u val="none"/>
        <vertAlign val="baseline"/>
        <sz val="11"/>
        <color auto="1"/>
        <name val="Calibri"/>
        <scheme val="minor"/>
      </font>
      <fill>
        <patternFill patternType="solid">
          <fgColor indexed="64"/>
          <bgColor theme="8" tint="0.39997558519241921"/>
        </patternFill>
      </fill>
      <border diagonalUp="0" diagonalDown="0" outline="0">
        <left style="thin">
          <color indexed="64"/>
        </left>
        <right style="thin">
          <color indexed="64"/>
        </right>
        <top/>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solid">
          <fgColor indexed="64"/>
          <bgColor theme="0"/>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Calibri"/>
        <scheme val="minor"/>
      </font>
      <fill>
        <patternFill patternType="solid">
          <fgColor indexed="64"/>
          <bgColor theme="0"/>
        </patternFill>
      </fill>
    </dxf>
    <dxf>
      <border>
        <bottom style="thin">
          <color indexed="64"/>
        </bottom>
      </border>
    </dxf>
    <dxf>
      <font>
        <strike val="0"/>
        <outline val="0"/>
        <shadow val="0"/>
        <u val="none"/>
        <vertAlign val="baseline"/>
        <sz val="11"/>
        <color auto="1"/>
        <name val="Calibri"/>
        <scheme val="minor"/>
      </font>
      <fill>
        <patternFill patternType="solid">
          <fgColor indexed="64"/>
          <bgColor theme="8" tint="0.39997558519241921"/>
        </patternFill>
      </fill>
      <border diagonalUp="0" diagonalDown="0" outline="0">
        <left style="thin">
          <color indexed="64"/>
        </left>
        <right style="thin">
          <color indexed="64"/>
        </right>
        <top/>
        <bottom/>
      </border>
    </dxf>
    <dxf>
      <font>
        <strike val="0"/>
        <outline val="0"/>
        <shadow val="0"/>
        <u val="none"/>
        <vertAlign val="baseline"/>
        <sz val="11"/>
        <color auto="1"/>
        <name val="Calibri"/>
        <scheme val="minor"/>
      </font>
      <numFmt numFmtId="169" formatCode="0.00000"/>
      <fill>
        <patternFill patternType="solid">
          <fgColor indexed="64"/>
          <bgColor theme="0"/>
        </patternFill>
      </fill>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169" formatCode="0.00000"/>
      <fill>
        <patternFill patternType="solid">
          <fgColor indexed="64"/>
          <bgColor theme="0"/>
        </patternFill>
      </fill>
      <border diagonalUp="0" diagonalDown="0" outline="0">
        <left style="thin">
          <color indexed="64"/>
        </left>
        <right/>
        <top style="thin">
          <color indexed="64"/>
        </top>
        <bottom style="thin">
          <color indexed="64"/>
        </bottom>
      </border>
    </dxf>
    <dxf>
      <font>
        <strike val="0"/>
        <outline val="0"/>
        <shadow val="0"/>
        <u val="none"/>
        <vertAlign val="baseline"/>
        <sz val="11"/>
        <color auto="1"/>
        <name val="Calibri"/>
        <scheme val="minor"/>
      </font>
      <numFmt numFmtId="169" formatCode="0.00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169" formatCode="0.00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169" formatCode="0.00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169" formatCode="0.00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solid">
          <fgColor indexed="64"/>
          <bgColor theme="0"/>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Calibri"/>
        <scheme val="minor"/>
      </font>
      <fill>
        <patternFill patternType="solid">
          <fgColor indexed="64"/>
          <bgColor theme="0"/>
        </patternFill>
      </fill>
    </dxf>
    <dxf>
      <border>
        <bottom style="thin">
          <color indexed="64"/>
        </bottom>
      </border>
    </dxf>
    <dxf>
      <font>
        <strike val="0"/>
        <outline val="0"/>
        <shadow val="0"/>
        <u val="none"/>
        <vertAlign val="baseline"/>
        <sz val="11"/>
        <color auto="1"/>
        <name val="Calibri"/>
        <scheme val="minor"/>
      </font>
      <fill>
        <patternFill patternType="solid">
          <fgColor indexed="64"/>
          <bgColor theme="8" tint="0.39997558519241921"/>
        </patternFill>
      </fill>
      <border diagonalUp="0" diagonalDown="0" outline="0">
        <left style="thin">
          <color indexed="64"/>
        </left>
        <right style="thin">
          <color indexed="64"/>
        </right>
        <top/>
        <bottom/>
      </border>
    </dxf>
    <dxf>
      <font>
        <strike val="0"/>
        <outline val="0"/>
        <shadow val="0"/>
        <u val="none"/>
        <vertAlign val="baseline"/>
        <sz val="11"/>
        <color auto="1"/>
        <name val="Calibri"/>
        <scheme val="minor"/>
      </font>
      <numFmt numFmtId="170" formatCode="0.0000"/>
      <fill>
        <patternFill patternType="solid">
          <fgColor indexed="64"/>
          <bgColor theme="0"/>
        </patternFill>
      </fill>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170" formatCode="0.0000"/>
      <fill>
        <patternFill patternType="solid">
          <fgColor indexed="64"/>
          <bgColor theme="0"/>
        </patternFill>
      </fill>
      <border diagonalUp="0" diagonalDown="0" outline="0">
        <left style="thin">
          <color indexed="64"/>
        </left>
        <right/>
        <top style="thin">
          <color indexed="64"/>
        </top>
        <bottom style="thin">
          <color indexed="64"/>
        </bottom>
      </border>
    </dxf>
    <dxf>
      <font>
        <strike val="0"/>
        <outline val="0"/>
        <shadow val="0"/>
        <u val="none"/>
        <vertAlign val="baseline"/>
        <sz val="11"/>
        <color auto="1"/>
        <name val="Calibri"/>
        <scheme val="minor"/>
      </font>
      <numFmt numFmtId="170" formatCode="0.0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170" formatCode="0.0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170" formatCode="0.0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170" formatCode="0.0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solid">
          <fgColor indexed="64"/>
          <bgColor theme="0"/>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Calibri"/>
        <scheme val="minor"/>
      </font>
      <fill>
        <patternFill patternType="solid">
          <fgColor indexed="64"/>
          <bgColor theme="0"/>
        </patternFill>
      </fill>
    </dxf>
    <dxf>
      <border>
        <bottom style="thin">
          <color indexed="64"/>
        </bottom>
      </border>
    </dxf>
    <dxf>
      <font>
        <strike val="0"/>
        <outline val="0"/>
        <shadow val="0"/>
        <u val="none"/>
        <vertAlign val="baseline"/>
        <sz val="11"/>
        <color auto="1"/>
        <name val="Calibri"/>
        <scheme val="minor"/>
      </font>
      <fill>
        <patternFill patternType="solid">
          <fgColor indexed="64"/>
          <bgColor theme="8" tint="0.39997558519241921"/>
        </patternFill>
      </fill>
      <border diagonalUp="0" diagonalDown="0" outline="0">
        <left style="thin">
          <color indexed="64"/>
        </left>
        <right style="thin">
          <color indexed="64"/>
        </right>
        <top/>
        <bottom/>
      </border>
    </dxf>
    <dxf>
      <font>
        <strike val="0"/>
        <outline val="0"/>
        <shadow val="0"/>
        <u val="none"/>
        <vertAlign val="baseline"/>
        <sz val="11"/>
        <color auto="1"/>
        <name val="Calibri"/>
        <scheme val="minor"/>
      </font>
      <numFmt numFmtId="166" formatCode="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66" formatCode="0.0%"/>
      <fill>
        <patternFill patternType="solid">
          <fgColor indexed="64"/>
          <bgColor theme="0"/>
        </patternFill>
      </fill>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66" formatCode="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66" formatCode="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66" formatCode="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66" formatCode="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Calibri"/>
        <scheme val="minor"/>
      </font>
      <fill>
        <patternFill patternType="solid">
          <fgColor indexed="64"/>
          <bgColor theme="0"/>
        </patternFill>
      </fill>
    </dxf>
    <dxf>
      <border>
        <bottom style="thin">
          <color indexed="64"/>
        </bottom>
      </border>
    </dxf>
    <dxf>
      <font>
        <strike val="0"/>
        <outline val="0"/>
        <shadow val="0"/>
        <u val="none"/>
        <vertAlign val="baseline"/>
        <sz val="11"/>
        <color auto="1"/>
        <name val="Calibri"/>
        <scheme val="minor"/>
      </font>
      <fill>
        <patternFill patternType="solid">
          <fgColor indexed="64"/>
          <bgColor theme="8" tint="0.39997558519241921"/>
        </patternFill>
      </fill>
      <border diagonalUp="0" diagonalDown="0" outline="0">
        <left style="thin">
          <color indexed="64"/>
        </left>
        <right style="thin">
          <color indexed="64"/>
        </right>
        <top/>
        <bottom/>
      </border>
    </dxf>
    <dxf>
      <font>
        <strike val="0"/>
        <outline val="0"/>
        <shadow val="0"/>
        <u val="none"/>
        <vertAlign val="baseline"/>
        <sz val="11"/>
        <color auto="1"/>
        <name val="Calibri"/>
        <scheme val="minor"/>
      </font>
      <fill>
        <patternFill patternType="solid">
          <fgColor indexed="64"/>
          <bgColor theme="0"/>
        </patternFill>
      </fill>
    </dxf>
    <dxf>
      <font>
        <b val="0"/>
        <i val="0"/>
        <strike val="0"/>
        <condense val="0"/>
        <extend val="0"/>
        <outline val="0"/>
        <shadow val="0"/>
        <u val="none"/>
        <vertAlign val="baseline"/>
        <sz val="11"/>
        <color auto="1"/>
        <name val="Calibri"/>
        <scheme val="minor"/>
      </font>
      <numFmt numFmtId="14" formatCode="0.00%"/>
      <fill>
        <patternFill patternType="solid">
          <fgColor indexed="64"/>
          <bgColor theme="0"/>
        </patternFill>
      </fill>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scheme val="minor"/>
      </font>
      <numFmt numFmtId="14"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scheme val="minor"/>
      </font>
      <numFmt numFmtId="14"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4"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4"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Calibri"/>
        <scheme val="minor"/>
      </font>
      <fill>
        <patternFill patternType="solid">
          <fgColor indexed="64"/>
          <bgColor theme="0"/>
        </patternFill>
      </fill>
    </dxf>
    <dxf>
      <border>
        <bottom style="thin">
          <color indexed="64"/>
        </bottom>
      </border>
    </dxf>
    <dxf>
      <font>
        <strike val="0"/>
        <outline val="0"/>
        <shadow val="0"/>
        <u val="none"/>
        <vertAlign val="baseline"/>
        <sz val="11"/>
        <color auto="1"/>
        <name val="Calibri"/>
        <scheme val="minor"/>
      </font>
      <fill>
        <patternFill patternType="solid">
          <fgColor indexed="64"/>
          <bgColor theme="8" tint="0.39997558519241921"/>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11"/>
        <color theme="1"/>
        <name val="Calibri"/>
        <scheme val="minor"/>
      </font>
      <numFmt numFmtId="164" formatCode="0.0"/>
    </dxf>
    <dxf>
      <numFmt numFmtId="164" formatCode="0.0"/>
    </dxf>
    <dxf>
      <numFmt numFmtId="164" formatCode="0.0"/>
    </dxf>
    <dxf>
      <fill>
        <patternFill patternType="solid">
          <fgColor indexed="64"/>
          <bgColor theme="8" tint="0.39997558519241921"/>
        </patternFill>
      </fill>
    </dxf>
    <dxf>
      <font>
        <strike val="0"/>
        <outline val="0"/>
        <shadow val="0"/>
        <u val="none"/>
        <vertAlign val="baseline"/>
        <sz val="11"/>
        <color auto="1"/>
        <name val="Calibri"/>
        <scheme val="minor"/>
      </font>
      <numFmt numFmtId="164" formatCode="0.0"/>
      <fill>
        <patternFill patternType="solid">
          <fgColor indexed="64"/>
          <bgColor theme="0"/>
        </patternFill>
      </fill>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164" formatCode="0.0"/>
      <fill>
        <patternFill patternType="solid">
          <fgColor indexed="64"/>
          <bgColor theme="0"/>
        </patternFill>
      </fill>
      <border diagonalUp="0" diagonalDown="0" outline="0">
        <left style="thin">
          <color indexed="64"/>
        </left>
        <right/>
        <top style="thin">
          <color indexed="64"/>
        </top>
        <bottom style="thin">
          <color indexed="64"/>
        </bottom>
      </border>
    </dxf>
    <dxf>
      <font>
        <strike val="0"/>
        <outline val="0"/>
        <shadow val="0"/>
        <u val="none"/>
        <vertAlign val="baseline"/>
        <sz val="11"/>
        <color auto="1"/>
        <name val="Calibri"/>
        <scheme val="minor"/>
      </font>
      <numFmt numFmtId="164" formatCode="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164" formatCode="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164" formatCode="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164" formatCode="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solid">
          <fgColor indexed="64"/>
          <bgColor theme="0"/>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Calibri"/>
        <scheme val="minor"/>
      </font>
      <fill>
        <patternFill patternType="solid">
          <fgColor indexed="64"/>
          <bgColor theme="0"/>
        </patternFill>
      </fill>
    </dxf>
    <dxf>
      <border>
        <bottom style="thin">
          <color indexed="64"/>
        </bottom>
      </border>
    </dxf>
    <dxf>
      <font>
        <strike val="0"/>
        <outline val="0"/>
        <shadow val="0"/>
        <u val="none"/>
        <vertAlign val="baseline"/>
        <sz val="11"/>
        <color auto="1"/>
        <name val="Calibri"/>
        <scheme val="minor"/>
      </font>
      <fill>
        <patternFill patternType="solid">
          <fgColor indexed="64"/>
          <bgColor theme="8" tint="0.39997558519241921"/>
        </patternFill>
      </fill>
      <border diagonalUp="0" diagonalDown="0" outline="0">
        <left style="thin">
          <color indexed="64"/>
        </left>
        <right style="thin">
          <color indexed="64"/>
        </right>
        <top/>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solid">
          <fgColor indexed="64"/>
          <bgColor theme="0"/>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Calibri"/>
        <scheme val="minor"/>
      </font>
      <fill>
        <patternFill patternType="solid">
          <fgColor indexed="64"/>
          <bgColor theme="0"/>
        </patternFill>
      </fill>
    </dxf>
    <dxf>
      <border>
        <bottom style="thin">
          <color indexed="64"/>
        </bottom>
      </border>
    </dxf>
    <dxf>
      <font>
        <strike val="0"/>
        <outline val="0"/>
        <shadow val="0"/>
        <u val="none"/>
        <vertAlign val="baseline"/>
        <sz val="11"/>
        <color auto="1"/>
        <name val="Calibri"/>
        <scheme val="minor"/>
      </font>
      <fill>
        <patternFill patternType="solid">
          <fgColor indexed="64"/>
          <bgColor theme="8" tint="0.39997558519241921"/>
        </patternFill>
      </fill>
      <border diagonalUp="0" diagonalDown="0" outline="0">
        <left style="thin">
          <color indexed="64"/>
        </left>
        <right style="thin">
          <color indexed="64"/>
        </right>
        <top/>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Calibri"/>
        <scheme val="minor"/>
      </font>
      <fill>
        <patternFill patternType="solid">
          <fgColor indexed="64"/>
          <bgColor theme="0"/>
        </patternFill>
      </fill>
    </dxf>
    <dxf>
      <border>
        <bottom style="thin">
          <color indexed="64"/>
        </bottom>
      </border>
    </dxf>
    <dxf>
      <font>
        <strike val="0"/>
        <outline val="0"/>
        <shadow val="0"/>
        <u val="none"/>
        <vertAlign val="baseline"/>
        <sz val="11"/>
        <color auto="1"/>
        <name val="Calibri"/>
        <scheme val="minor"/>
      </font>
      <fill>
        <patternFill patternType="solid">
          <fgColor indexed="64"/>
          <bgColor theme="8" tint="0.39997558519241921"/>
        </patternFill>
      </fill>
      <border diagonalUp="0" diagonalDown="0" outline="0">
        <left style="thin">
          <color indexed="64"/>
        </left>
        <right style="thin">
          <color indexed="64"/>
        </right>
        <top/>
        <bottom/>
      </border>
    </dxf>
    <dxf>
      <font>
        <strike val="0"/>
        <outline val="0"/>
        <shadow val="0"/>
        <u val="none"/>
        <vertAlign val="baseline"/>
        <sz val="11"/>
        <color auto="1"/>
        <name val="Calibri"/>
        <scheme val="minor"/>
      </font>
      <numFmt numFmtId="164" formatCode="0.0"/>
      <fill>
        <patternFill patternType="solid">
          <fgColor indexed="64"/>
          <bgColor theme="0"/>
        </patternFill>
      </fill>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164" formatCode="0.0"/>
      <fill>
        <patternFill patternType="solid">
          <fgColor indexed="64"/>
          <bgColor theme="0"/>
        </patternFill>
      </fill>
      <border diagonalUp="0" diagonalDown="0" outline="0">
        <left style="thin">
          <color indexed="64"/>
        </left>
        <right/>
        <top style="thin">
          <color indexed="64"/>
        </top>
        <bottom style="thin">
          <color indexed="64"/>
        </bottom>
      </border>
    </dxf>
    <dxf>
      <font>
        <strike val="0"/>
        <outline val="0"/>
        <shadow val="0"/>
        <u val="none"/>
        <vertAlign val="baseline"/>
        <sz val="11"/>
        <color auto="1"/>
        <name val="Calibri"/>
        <scheme val="minor"/>
      </font>
      <numFmt numFmtId="164" formatCode="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164" formatCode="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164" formatCode="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164" formatCode="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solid">
          <fgColor indexed="64"/>
          <bgColor theme="0"/>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Calibri"/>
        <scheme val="minor"/>
      </font>
      <fill>
        <patternFill patternType="solid">
          <fgColor indexed="64"/>
          <bgColor theme="0"/>
        </patternFill>
      </fill>
    </dxf>
    <dxf>
      <border>
        <bottom style="thin">
          <color indexed="64"/>
        </bottom>
      </border>
    </dxf>
    <dxf>
      <font>
        <strike val="0"/>
        <outline val="0"/>
        <shadow val="0"/>
        <u val="none"/>
        <vertAlign val="baseline"/>
        <sz val="11"/>
        <color auto="1"/>
        <name val="Calibri"/>
        <scheme val="minor"/>
      </font>
      <fill>
        <patternFill patternType="solid">
          <fgColor indexed="64"/>
          <bgColor theme="8" tint="0.39997558519241921"/>
        </patternFill>
      </fill>
      <border diagonalUp="0" diagonalDown="0" outline="0">
        <left style="thin">
          <color indexed="64"/>
        </left>
        <right style="thin">
          <color indexed="64"/>
        </right>
        <top/>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solid">
          <fgColor indexed="64"/>
          <bgColor theme="0"/>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Calibri"/>
        <scheme val="minor"/>
      </font>
      <fill>
        <patternFill patternType="solid">
          <fgColor indexed="64"/>
          <bgColor theme="0"/>
        </patternFill>
      </fill>
    </dxf>
    <dxf>
      <border>
        <bottom style="thin">
          <color indexed="64"/>
        </bottom>
      </border>
    </dxf>
    <dxf>
      <font>
        <strike val="0"/>
        <outline val="0"/>
        <shadow val="0"/>
        <u val="none"/>
        <vertAlign val="baseline"/>
        <sz val="11"/>
        <color auto="1"/>
        <name val="Calibri"/>
        <scheme val="minor"/>
      </font>
      <fill>
        <patternFill patternType="solid">
          <fgColor indexed="64"/>
          <bgColor theme="8" tint="0.39997558519241921"/>
        </patternFill>
      </fill>
      <border diagonalUp="0" diagonalDown="0" outline="0">
        <left style="thin">
          <color indexed="64"/>
        </left>
        <right style="thin">
          <color indexed="64"/>
        </right>
        <top/>
        <bottom/>
      </border>
    </dxf>
    <dxf>
      <font>
        <strike val="0"/>
        <outline val="0"/>
        <shadow val="0"/>
        <u val="none"/>
        <vertAlign val="baseline"/>
        <sz val="11"/>
        <color auto="1"/>
        <name val="Calibri"/>
        <scheme val="minor"/>
      </font>
      <numFmt numFmtId="2" formatCode="0.00"/>
      <fill>
        <patternFill patternType="none">
          <fgColor indexed="64"/>
          <bgColor theme="0"/>
        </patternFill>
      </fill>
      <border diagonalUp="0" diagonalDown="0" outline="0">
        <left style="thin">
          <color indexed="64"/>
        </left>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none">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none">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none">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none">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none">
          <fgColor indexed="64"/>
          <bgColor theme="0"/>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Calibri"/>
        <scheme val="minor"/>
      </font>
      <fill>
        <patternFill patternType="none">
          <fgColor indexed="64"/>
          <bgColor theme="0"/>
        </patternFill>
      </fill>
    </dxf>
    <dxf>
      <border>
        <bottom style="thin">
          <color indexed="64"/>
        </bottom>
      </border>
    </dxf>
    <dxf>
      <font>
        <strike val="0"/>
        <outline val="0"/>
        <shadow val="0"/>
        <u val="none"/>
        <vertAlign val="baseline"/>
        <sz val="11"/>
        <color auto="1"/>
        <name val="Calibri"/>
        <scheme val="minor"/>
      </font>
      <fill>
        <patternFill patternType="solid">
          <fgColor indexed="64"/>
          <bgColor theme="8" tint="0.39997558519241921"/>
        </patternFill>
      </fill>
      <border diagonalUp="0" diagonalDown="0" outline="0">
        <left style="thin">
          <color indexed="64"/>
        </left>
        <right style="thin">
          <color indexed="64"/>
        </right>
        <top/>
        <bottom/>
      </border>
    </dxf>
    <dxf>
      <font>
        <strike val="0"/>
        <outline val="0"/>
        <shadow val="0"/>
        <u val="none"/>
        <vertAlign val="baseline"/>
        <sz val="11"/>
        <color auto="1"/>
        <name val="Calibri"/>
        <scheme val="minor"/>
      </font>
      <numFmt numFmtId="164" formatCode="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64" formatCode="0.0"/>
      <fill>
        <patternFill patternType="solid">
          <fgColor indexed="64"/>
          <bgColor theme="0"/>
        </patternFill>
      </fill>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64" formatCode="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64" formatCode="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64" formatCode="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64" formatCode="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Calibri"/>
        <scheme val="minor"/>
      </font>
      <fill>
        <patternFill patternType="solid">
          <fgColor indexed="64"/>
          <bgColor theme="0"/>
        </patternFill>
      </fill>
    </dxf>
    <dxf>
      <border>
        <bottom style="thin">
          <color indexed="64"/>
        </bottom>
      </border>
    </dxf>
    <dxf>
      <font>
        <strike val="0"/>
        <outline val="0"/>
        <shadow val="0"/>
        <u val="none"/>
        <vertAlign val="baseline"/>
        <sz val="11"/>
        <color auto="1"/>
        <name val="Calibri"/>
        <scheme val="minor"/>
      </font>
      <fill>
        <patternFill patternType="solid">
          <fgColor indexed="64"/>
          <bgColor theme="8" tint="0.39997558519241921"/>
        </patternFill>
      </fill>
      <border diagonalUp="0" diagonalDown="0" outline="0">
        <left style="thin">
          <color indexed="64"/>
        </left>
        <right style="thin">
          <color indexed="64"/>
        </right>
        <top/>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Calibri"/>
        <scheme val="minor"/>
      </font>
      <fill>
        <patternFill patternType="solid">
          <fgColor indexed="64"/>
          <bgColor theme="0"/>
        </patternFill>
      </fill>
    </dxf>
    <dxf>
      <border>
        <bottom style="thin">
          <color indexed="64"/>
        </bottom>
      </border>
    </dxf>
    <dxf>
      <font>
        <strike val="0"/>
        <outline val="0"/>
        <shadow val="0"/>
        <u val="none"/>
        <vertAlign val="baseline"/>
        <sz val="11"/>
        <color auto="1"/>
        <name val="Calibri"/>
        <scheme val="minor"/>
      </font>
      <fill>
        <patternFill patternType="solid">
          <fgColor indexed="64"/>
          <bgColor theme="8" tint="0.39997558519241921"/>
        </patternFill>
      </fill>
      <border diagonalUp="0" diagonalDown="0" outline="0">
        <left style="thin">
          <color indexed="64"/>
        </left>
        <right style="thin">
          <color indexed="64"/>
        </right>
        <top/>
        <bottom/>
      </border>
    </dxf>
    <dxf>
      <font>
        <strike val="0"/>
        <outline val="0"/>
        <shadow val="0"/>
        <u val="none"/>
        <vertAlign val="baseline"/>
        <sz val="11"/>
        <color auto="1"/>
        <name val="Calibri"/>
        <scheme val="minor"/>
      </font>
      <numFmt numFmtId="166" formatCode="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66" formatCode="0.0%"/>
      <fill>
        <patternFill patternType="solid">
          <fgColor indexed="64"/>
          <bgColor theme="0"/>
        </patternFill>
      </fill>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66" formatCode="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66" formatCode="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66" formatCode="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66" formatCode="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Calibri"/>
        <scheme val="minor"/>
      </font>
      <fill>
        <patternFill patternType="solid">
          <fgColor indexed="64"/>
          <bgColor theme="0"/>
        </patternFill>
      </fill>
    </dxf>
    <dxf>
      <border>
        <bottom style="thin">
          <color indexed="64"/>
        </bottom>
      </border>
    </dxf>
    <dxf>
      <font>
        <strike val="0"/>
        <outline val="0"/>
        <shadow val="0"/>
        <u val="none"/>
        <vertAlign val="baseline"/>
        <sz val="11"/>
        <color auto="1"/>
        <name val="Calibri"/>
        <scheme val="minor"/>
      </font>
      <fill>
        <patternFill patternType="solid">
          <fgColor indexed="64"/>
          <bgColor theme="8" tint="0.39997558519241921"/>
        </patternFill>
      </fill>
      <border diagonalUp="0" diagonalDown="0" outline="0">
        <left style="thin">
          <color indexed="64"/>
        </left>
        <right style="thin">
          <color indexed="64"/>
        </right>
        <top/>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Calibri"/>
        <scheme val="minor"/>
      </font>
      <fill>
        <patternFill patternType="solid">
          <fgColor indexed="64"/>
          <bgColor theme="0"/>
        </patternFill>
      </fill>
    </dxf>
    <dxf>
      <border>
        <bottom style="thin">
          <color indexed="64"/>
        </bottom>
      </border>
    </dxf>
    <dxf>
      <font>
        <strike val="0"/>
        <outline val="0"/>
        <shadow val="0"/>
        <u val="none"/>
        <vertAlign val="baseline"/>
        <sz val="11"/>
        <color auto="1"/>
        <name val="Calibri"/>
        <scheme val="minor"/>
      </font>
      <fill>
        <patternFill patternType="solid">
          <fgColor indexed="64"/>
          <bgColor theme="8" tint="0.39997558519241921"/>
        </patternFill>
      </fill>
      <border diagonalUp="0" diagonalDown="0" outline="0">
        <left style="thin">
          <color indexed="64"/>
        </left>
        <right style="thin">
          <color indexed="64"/>
        </right>
        <top/>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solid">
          <fgColor indexed="64"/>
          <bgColor theme="0"/>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Calibri"/>
        <scheme val="minor"/>
      </font>
      <fill>
        <patternFill patternType="solid">
          <fgColor indexed="64"/>
          <bgColor theme="0"/>
        </patternFill>
      </fill>
    </dxf>
    <dxf>
      <border>
        <bottom style="thin">
          <color indexed="64"/>
        </bottom>
      </border>
    </dxf>
    <dxf>
      <font>
        <strike val="0"/>
        <outline val="0"/>
        <shadow val="0"/>
        <u val="none"/>
        <vertAlign val="baseline"/>
        <sz val="11"/>
        <color auto="1"/>
        <name val="Calibri"/>
        <scheme val="minor"/>
      </font>
      <fill>
        <patternFill patternType="solid">
          <fgColor indexed="64"/>
          <bgColor theme="8" tint="0.39997558519241921"/>
        </patternFill>
      </fill>
      <border diagonalUp="0" diagonalDown="0" outline="0">
        <left style="thin">
          <color indexed="64"/>
        </left>
        <right style="thin">
          <color indexed="64"/>
        </right>
        <top/>
        <bottom/>
      </border>
    </dxf>
    <dxf>
      <font>
        <strike val="0"/>
        <outline val="0"/>
        <shadow val="0"/>
        <u val="none"/>
        <vertAlign val="baseline"/>
        <sz val="11"/>
        <color auto="1"/>
        <name val="Calibri"/>
        <scheme val="minor"/>
      </font>
      <numFmt numFmtId="166" formatCode="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66" formatCode="0.0%"/>
      <fill>
        <patternFill patternType="solid">
          <fgColor indexed="64"/>
          <bgColor theme="0"/>
        </patternFill>
      </fill>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66" formatCode="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66" formatCode="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66" formatCode="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66" formatCode="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Calibri"/>
        <scheme val="minor"/>
      </font>
      <fill>
        <patternFill patternType="solid">
          <fgColor indexed="64"/>
          <bgColor theme="0"/>
        </patternFill>
      </fill>
    </dxf>
    <dxf>
      <border>
        <bottom style="thin">
          <color indexed="64"/>
        </bottom>
      </border>
    </dxf>
    <dxf>
      <font>
        <strike val="0"/>
        <outline val="0"/>
        <shadow val="0"/>
        <u val="none"/>
        <vertAlign val="baseline"/>
        <sz val="11"/>
        <color auto="1"/>
        <name val="Calibri"/>
        <scheme val="minor"/>
      </font>
      <fill>
        <patternFill patternType="solid">
          <fgColor indexed="64"/>
          <bgColor theme="8" tint="0.39997558519241921"/>
        </patternFill>
      </fill>
      <border diagonalUp="0" diagonalDown="0" outline="0">
        <left style="thin">
          <color indexed="64"/>
        </left>
        <right style="thin">
          <color indexed="64"/>
        </right>
        <top/>
        <bottom/>
      </border>
    </dxf>
    <dxf>
      <font>
        <strike val="0"/>
        <outline val="0"/>
        <shadow val="0"/>
        <u val="none"/>
        <vertAlign val="baseline"/>
        <sz val="11"/>
        <color auto="1"/>
        <name val="Calibri"/>
        <scheme val="minor"/>
      </font>
      <numFmt numFmtId="166" formatCode="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66" formatCode="0.0%"/>
      <fill>
        <patternFill patternType="solid">
          <fgColor indexed="64"/>
          <bgColor theme="0"/>
        </patternFill>
      </fill>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66" formatCode="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66" formatCode="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66" formatCode="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66" formatCode="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Calibri"/>
        <scheme val="minor"/>
      </font>
      <fill>
        <patternFill patternType="solid">
          <fgColor indexed="64"/>
          <bgColor theme="0"/>
        </patternFill>
      </fill>
    </dxf>
    <dxf>
      <border>
        <bottom style="thin">
          <color indexed="64"/>
        </bottom>
      </border>
    </dxf>
    <dxf>
      <font>
        <strike val="0"/>
        <outline val="0"/>
        <shadow val="0"/>
        <u val="none"/>
        <vertAlign val="baseline"/>
        <sz val="11"/>
        <color auto="1"/>
        <name val="Calibri"/>
        <scheme val="minor"/>
      </font>
      <fill>
        <patternFill patternType="solid">
          <fgColor indexed="64"/>
          <bgColor theme="8" tint="0.39997558519241921"/>
        </patternFill>
      </fill>
      <border diagonalUp="0" diagonalDown="0" outline="0">
        <left style="thin">
          <color indexed="64"/>
        </left>
        <right style="thin">
          <color indexed="64"/>
        </right>
        <top/>
        <bottom/>
      </border>
    </dxf>
    <dxf>
      <font>
        <strike val="0"/>
        <outline val="0"/>
        <shadow val="0"/>
        <u val="none"/>
        <vertAlign val="baseline"/>
        <sz val="11"/>
        <color auto="1"/>
        <name val="Calibri"/>
        <scheme val="minor"/>
      </font>
      <numFmt numFmtId="166" formatCode="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66" formatCode="0.0%"/>
      <fill>
        <patternFill patternType="solid">
          <fgColor indexed="64"/>
          <bgColor theme="0"/>
        </patternFill>
      </fill>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66" formatCode="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66" formatCode="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66" formatCode="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66" formatCode="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Calibri"/>
        <scheme val="minor"/>
      </font>
      <fill>
        <patternFill patternType="solid">
          <fgColor indexed="64"/>
          <bgColor theme="0"/>
        </patternFill>
      </fill>
    </dxf>
    <dxf>
      <border>
        <bottom style="thin">
          <color indexed="64"/>
        </bottom>
      </border>
    </dxf>
    <dxf>
      <font>
        <strike val="0"/>
        <outline val="0"/>
        <shadow val="0"/>
        <u val="none"/>
        <vertAlign val="baseline"/>
        <sz val="11"/>
        <color auto="1"/>
        <name val="Calibri"/>
        <scheme val="minor"/>
      </font>
      <fill>
        <patternFill patternType="solid">
          <fgColor indexed="64"/>
          <bgColor theme="8" tint="0.39997558519241921"/>
        </patternFill>
      </fill>
      <border diagonalUp="0" diagonalDown="0" outline="0">
        <left style="thin">
          <color indexed="64"/>
        </left>
        <right style="thin">
          <color indexed="64"/>
        </right>
        <top/>
        <bottom/>
      </border>
    </dxf>
    <dxf>
      <font>
        <strike val="0"/>
        <outline val="0"/>
        <shadow val="0"/>
        <u val="none"/>
        <vertAlign val="baseline"/>
        <sz val="11"/>
        <color auto="1"/>
        <name val="Calibri"/>
        <scheme val="minor"/>
      </font>
      <numFmt numFmtId="166" formatCode="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66" formatCode="0.0%"/>
      <fill>
        <patternFill patternType="solid">
          <fgColor indexed="64"/>
          <bgColor theme="0"/>
        </patternFill>
      </fill>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66" formatCode="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66" formatCode="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66" formatCode="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66" formatCode="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Calibri"/>
        <scheme val="minor"/>
      </font>
      <fill>
        <patternFill patternType="solid">
          <fgColor indexed="64"/>
          <bgColor theme="0"/>
        </patternFill>
      </fill>
    </dxf>
    <dxf>
      <border>
        <bottom style="thin">
          <color indexed="64"/>
        </bottom>
      </border>
    </dxf>
    <dxf>
      <font>
        <strike val="0"/>
        <outline val="0"/>
        <shadow val="0"/>
        <u val="none"/>
        <vertAlign val="baseline"/>
        <sz val="11"/>
        <color auto="1"/>
        <name val="Calibri"/>
        <scheme val="minor"/>
      </font>
      <fill>
        <patternFill patternType="solid">
          <fgColor indexed="64"/>
          <bgColor theme="8" tint="0.39997558519241921"/>
        </patternFill>
      </fill>
      <border diagonalUp="0" diagonalDown="0" outline="0">
        <left style="thin">
          <color indexed="64"/>
        </left>
        <right style="thin">
          <color indexed="64"/>
        </right>
        <top/>
        <bottom/>
      </border>
    </dxf>
    <dxf>
      <font>
        <strike val="0"/>
        <outline val="0"/>
        <shadow val="0"/>
        <u val="none"/>
        <vertAlign val="baseline"/>
        <sz val="11"/>
        <color auto="1"/>
        <name val="Calibri"/>
        <scheme val="minor"/>
      </font>
      <numFmt numFmtId="166" formatCode="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66" formatCode="0.0%"/>
      <fill>
        <patternFill patternType="solid">
          <fgColor indexed="64"/>
          <bgColor theme="0"/>
        </patternFill>
      </fill>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66" formatCode="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66" formatCode="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66" formatCode="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66" formatCode="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Calibri"/>
        <scheme val="minor"/>
      </font>
      <fill>
        <patternFill patternType="solid">
          <fgColor indexed="64"/>
          <bgColor theme="0"/>
        </patternFill>
      </fill>
    </dxf>
    <dxf>
      <border>
        <bottom style="thin">
          <color indexed="64"/>
        </bottom>
      </border>
    </dxf>
    <dxf>
      <font>
        <strike val="0"/>
        <outline val="0"/>
        <shadow val="0"/>
        <u val="none"/>
        <vertAlign val="baseline"/>
        <sz val="11"/>
        <color auto="1"/>
        <name val="Calibri"/>
        <scheme val="minor"/>
      </font>
      <fill>
        <patternFill patternType="solid">
          <fgColor indexed="64"/>
          <bgColor theme="8" tint="0.39997558519241921"/>
        </patternFill>
      </fill>
      <border diagonalUp="0" diagonalDown="0" outline="0">
        <left style="thin">
          <color indexed="64"/>
        </left>
        <right style="thin">
          <color indexed="64"/>
        </right>
        <top/>
        <bottom/>
      </border>
    </dxf>
    <dxf>
      <font>
        <strike val="0"/>
        <outline val="0"/>
        <shadow val="0"/>
        <u val="none"/>
        <vertAlign val="baseline"/>
        <sz val="11"/>
        <color auto="1"/>
        <name val="Calibri"/>
        <scheme val="minor"/>
      </font>
      <numFmt numFmtId="164" formatCode="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64" formatCode="0.0"/>
      <fill>
        <patternFill patternType="solid">
          <fgColor indexed="64"/>
          <bgColor theme="0"/>
        </patternFill>
      </fill>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64" formatCode="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64" formatCode="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64" formatCode="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64" formatCode="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Calibri"/>
        <scheme val="minor"/>
      </font>
      <fill>
        <patternFill patternType="solid">
          <fgColor indexed="64"/>
          <bgColor theme="0"/>
        </patternFill>
      </fill>
    </dxf>
    <dxf>
      <border>
        <bottom style="thin">
          <color indexed="64"/>
        </bottom>
      </border>
    </dxf>
    <dxf>
      <font>
        <strike val="0"/>
        <outline val="0"/>
        <shadow val="0"/>
        <u val="none"/>
        <vertAlign val="baseline"/>
        <sz val="11"/>
        <color auto="1"/>
        <name val="Calibri"/>
        <scheme val="minor"/>
      </font>
      <fill>
        <patternFill patternType="solid">
          <fgColor indexed="64"/>
          <bgColor theme="8" tint="0.39997558519241921"/>
        </patternFill>
      </fill>
      <border diagonalUp="0" diagonalDown="0" outline="0">
        <left style="thin">
          <color indexed="64"/>
        </left>
        <right style="thin">
          <color indexed="64"/>
        </right>
        <top/>
        <bottom/>
      </border>
    </dxf>
    <dxf>
      <font>
        <strike val="0"/>
        <outline val="0"/>
        <shadow val="0"/>
        <u val="none"/>
        <vertAlign val="baseline"/>
        <color auto="1"/>
        <name val="Calibri"/>
        <scheme val="minor"/>
      </font>
      <numFmt numFmtId="2" formatCode="0.00"/>
      <fill>
        <patternFill patternType="none">
          <fgColor indexed="64"/>
          <bgColor auto="1"/>
        </patternFill>
      </fill>
    </dxf>
    <dxf>
      <font>
        <strike val="0"/>
        <outline val="0"/>
        <shadow val="0"/>
        <u val="none"/>
        <vertAlign val="baseline"/>
        <color auto="1"/>
        <name val="Calibri"/>
        <scheme val="minor"/>
      </font>
      <numFmt numFmtId="2" formatCode="0.00"/>
      <fill>
        <patternFill patternType="none">
          <fgColor indexed="64"/>
          <bgColor auto="1"/>
        </patternFill>
      </fill>
    </dxf>
    <dxf>
      <font>
        <strike val="0"/>
        <outline val="0"/>
        <shadow val="0"/>
        <u val="none"/>
        <vertAlign val="baseline"/>
        <color auto="1"/>
        <name val="Calibri"/>
        <scheme val="minor"/>
      </font>
      <numFmt numFmtId="2" formatCode="0.00"/>
      <fill>
        <patternFill patternType="none">
          <fgColor indexed="64"/>
          <bgColor auto="1"/>
        </patternFill>
      </fill>
    </dxf>
    <dxf>
      <font>
        <strike val="0"/>
        <outline val="0"/>
        <shadow val="0"/>
        <u val="none"/>
        <vertAlign val="baseline"/>
        <color auto="1"/>
        <name val="Calibri"/>
        <scheme val="minor"/>
      </font>
      <numFmt numFmtId="2" formatCode="0.00"/>
      <fill>
        <patternFill patternType="none">
          <fgColor indexed="64"/>
          <bgColor auto="1"/>
        </patternFill>
      </fill>
    </dxf>
    <dxf>
      <font>
        <strike val="0"/>
        <outline val="0"/>
        <shadow val="0"/>
        <u val="none"/>
        <vertAlign val="baseline"/>
        <color auto="1"/>
        <name val="Calibri"/>
        <scheme val="minor"/>
      </font>
      <numFmt numFmtId="2" formatCode="0.00"/>
      <fill>
        <patternFill patternType="none">
          <fgColor indexed="64"/>
          <bgColor auto="1"/>
        </patternFill>
      </fill>
    </dxf>
    <dxf>
      <font>
        <strike val="0"/>
        <outline val="0"/>
        <shadow val="0"/>
        <u val="none"/>
        <vertAlign val="baseline"/>
        <color auto="1"/>
        <name val="Calibri"/>
        <scheme val="minor"/>
      </font>
      <fill>
        <patternFill patternType="none">
          <fgColor indexed="64"/>
          <bgColor auto="1"/>
        </patternFill>
      </fill>
    </dxf>
    <dxf>
      <font>
        <strike val="0"/>
        <outline val="0"/>
        <shadow val="0"/>
        <u val="none"/>
        <vertAlign val="baseline"/>
        <color auto="1"/>
        <name val="Calibri"/>
        <scheme val="minor"/>
      </font>
      <fill>
        <patternFill patternType="none">
          <fgColor indexed="64"/>
          <bgColor auto="1"/>
        </patternFill>
      </fill>
    </dxf>
    <dxf>
      <font>
        <strike val="0"/>
        <outline val="0"/>
        <shadow val="0"/>
        <u val="none"/>
        <vertAlign val="baseline"/>
        <color auto="1"/>
        <name val="Calibri"/>
        <scheme val="minor"/>
      </font>
      <fill>
        <patternFill patternType="solid">
          <fgColor indexed="64"/>
          <bgColor theme="8" tint="0.39997558519241921"/>
        </patternFill>
      </fill>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Calibri"/>
        <scheme val="minor"/>
      </font>
      <fill>
        <patternFill patternType="solid">
          <fgColor indexed="64"/>
          <bgColor theme="0"/>
        </patternFill>
      </fill>
    </dxf>
    <dxf>
      <border>
        <bottom style="thin">
          <color indexed="64"/>
        </bottom>
      </border>
    </dxf>
    <dxf>
      <font>
        <strike val="0"/>
        <outline val="0"/>
        <shadow val="0"/>
        <u val="none"/>
        <vertAlign val="baseline"/>
        <sz val="11"/>
        <color auto="1"/>
        <name val="Calibri"/>
        <scheme val="minor"/>
      </font>
      <fill>
        <patternFill patternType="solid">
          <fgColor indexed="64"/>
          <bgColor theme="8" tint="0.39997558519241921"/>
        </patternFill>
      </fill>
      <border diagonalUp="0" diagonalDown="0" outline="0">
        <left style="thin">
          <color indexed="64"/>
        </left>
        <right style="thin">
          <color indexed="64"/>
        </right>
        <top/>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Calibri"/>
        <scheme val="minor"/>
      </font>
      <fill>
        <patternFill patternType="solid">
          <fgColor indexed="64"/>
          <bgColor theme="0"/>
        </patternFill>
      </fill>
    </dxf>
    <dxf>
      <border>
        <bottom style="thin">
          <color indexed="64"/>
        </bottom>
      </border>
    </dxf>
    <dxf>
      <font>
        <strike val="0"/>
        <outline val="0"/>
        <shadow val="0"/>
        <u val="none"/>
        <vertAlign val="baseline"/>
        <sz val="11"/>
        <color auto="1"/>
        <name val="Calibri"/>
        <scheme val="minor"/>
      </font>
      <fill>
        <patternFill patternType="solid">
          <fgColor indexed="64"/>
          <bgColor theme="8" tint="0.39997558519241921"/>
        </patternFill>
      </fill>
      <border diagonalUp="0" diagonalDown="0" outline="0">
        <left style="thin">
          <color indexed="64"/>
        </left>
        <right style="thin">
          <color indexed="64"/>
        </right>
        <top/>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Calibri"/>
        <scheme val="minor"/>
      </font>
      <fill>
        <patternFill patternType="solid">
          <fgColor indexed="64"/>
          <bgColor theme="0"/>
        </patternFill>
      </fill>
    </dxf>
    <dxf>
      <border>
        <bottom style="thin">
          <color indexed="64"/>
        </bottom>
      </border>
    </dxf>
    <dxf>
      <font>
        <strike val="0"/>
        <outline val="0"/>
        <shadow val="0"/>
        <u val="none"/>
        <vertAlign val="baseline"/>
        <sz val="11"/>
        <color auto="1"/>
        <name val="Calibri"/>
        <scheme val="minor"/>
      </font>
      <fill>
        <patternFill patternType="solid">
          <fgColor indexed="64"/>
          <bgColor theme="8" tint="0.39997558519241921"/>
        </patternFill>
      </fill>
      <border diagonalUp="0" diagonalDown="0" outline="0">
        <left style="thin">
          <color indexed="64"/>
        </left>
        <right style="thin">
          <color indexed="64"/>
        </right>
        <top/>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Calibri"/>
        <scheme val="minor"/>
      </font>
      <fill>
        <patternFill patternType="solid">
          <fgColor indexed="64"/>
          <bgColor theme="0"/>
        </patternFill>
      </fill>
    </dxf>
    <dxf>
      <border>
        <bottom style="thin">
          <color indexed="64"/>
        </bottom>
      </border>
    </dxf>
    <dxf>
      <font>
        <strike val="0"/>
        <outline val="0"/>
        <shadow val="0"/>
        <u val="none"/>
        <vertAlign val="baseline"/>
        <sz val="11"/>
        <color auto="1"/>
        <name val="Calibri"/>
        <scheme val="minor"/>
      </font>
      <fill>
        <patternFill patternType="solid">
          <fgColor indexed="64"/>
          <bgColor theme="8" tint="0.39997558519241921"/>
        </patternFill>
      </fill>
      <border diagonalUp="0" diagonalDown="0" outline="0">
        <left style="thin">
          <color indexed="64"/>
        </left>
        <right style="thin">
          <color indexed="64"/>
        </right>
        <top/>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Calibri"/>
        <scheme val="minor"/>
      </font>
      <fill>
        <patternFill patternType="solid">
          <fgColor indexed="64"/>
          <bgColor theme="0"/>
        </patternFill>
      </fill>
    </dxf>
    <dxf>
      <border>
        <bottom style="thin">
          <color indexed="64"/>
        </bottom>
      </border>
    </dxf>
    <dxf>
      <font>
        <strike val="0"/>
        <outline val="0"/>
        <shadow val="0"/>
        <u val="none"/>
        <vertAlign val="baseline"/>
        <sz val="11"/>
        <color auto="1"/>
        <name val="Calibri"/>
        <scheme val="minor"/>
      </font>
      <fill>
        <patternFill patternType="solid">
          <fgColor indexed="64"/>
          <bgColor theme="8" tint="0.39997558519241921"/>
        </patternFill>
      </fill>
      <border diagonalUp="0" diagonalDown="0" outline="0">
        <left style="thin">
          <color indexed="64"/>
        </left>
        <right style="thin">
          <color indexed="64"/>
        </right>
        <top/>
        <bottom/>
      </border>
    </dxf>
    <dxf>
      <font>
        <strike val="0"/>
        <outline val="0"/>
        <shadow val="0"/>
        <u val="none"/>
        <vertAlign val="baseline"/>
        <sz val="11"/>
        <color auto="1"/>
        <name val="Calibri"/>
        <scheme val="minor"/>
      </font>
      <fill>
        <patternFill patternType="solid">
          <fgColor indexed="64"/>
          <bgColor theme="0"/>
        </patternFill>
      </fill>
    </dxf>
    <dxf>
      <font>
        <b val="0"/>
        <i val="0"/>
        <strike val="0"/>
        <condense val="0"/>
        <extend val="0"/>
        <outline val="0"/>
        <shadow val="0"/>
        <u val="none"/>
        <vertAlign val="baseline"/>
        <sz val="11"/>
        <color auto="1"/>
        <name val="Calibri"/>
        <scheme val="minor"/>
      </font>
      <numFmt numFmtId="14" formatCode="0.00%"/>
      <fill>
        <patternFill patternType="solid">
          <fgColor indexed="64"/>
          <bgColor theme="0"/>
        </patternFill>
      </fill>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scheme val="minor"/>
      </font>
      <numFmt numFmtId="14"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scheme val="minor"/>
      </font>
      <numFmt numFmtId="14"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4"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4"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Calibri"/>
        <scheme val="minor"/>
      </font>
      <fill>
        <patternFill patternType="solid">
          <fgColor indexed="64"/>
          <bgColor theme="0"/>
        </patternFill>
      </fill>
    </dxf>
    <dxf>
      <border>
        <bottom style="thin">
          <color indexed="64"/>
        </bottom>
      </border>
    </dxf>
    <dxf>
      <font>
        <strike val="0"/>
        <outline val="0"/>
        <shadow val="0"/>
        <u val="none"/>
        <vertAlign val="baseline"/>
        <sz val="11"/>
        <color auto="1"/>
        <name val="Calibri"/>
        <scheme val="minor"/>
      </font>
      <fill>
        <patternFill patternType="solid">
          <fgColor indexed="64"/>
          <bgColor theme="8" tint="0.39997558519241921"/>
        </patternFill>
      </fill>
      <border diagonalUp="0" diagonalDown="0" outline="0">
        <left style="thin">
          <color indexed="64"/>
        </left>
        <right style="thin">
          <color indexed="64"/>
        </right>
        <top/>
        <bottom/>
      </border>
    </dxf>
    <dxf>
      <font>
        <strike val="0"/>
        <outline val="0"/>
        <shadow val="0"/>
        <u val="none"/>
        <vertAlign val="baseline"/>
        <sz val="11"/>
        <color auto="1"/>
        <name val="Calibri"/>
        <scheme val="minor"/>
      </font>
      <numFmt numFmtId="166" formatCode="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66" formatCode="0.0%"/>
      <fill>
        <patternFill patternType="solid">
          <fgColor indexed="64"/>
          <bgColor theme="0"/>
        </patternFill>
      </fill>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66" formatCode="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66" formatCode="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66" formatCode="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66" formatCode="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Calibri"/>
        <scheme val="minor"/>
      </font>
      <fill>
        <patternFill patternType="solid">
          <fgColor indexed="64"/>
          <bgColor theme="0"/>
        </patternFill>
      </fill>
    </dxf>
    <dxf>
      <border>
        <bottom style="thin">
          <color indexed="64"/>
        </bottom>
      </border>
    </dxf>
    <dxf>
      <font>
        <strike val="0"/>
        <outline val="0"/>
        <shadow val="0"/>
        <u val="none"/>
        <vertAlign val="baseline"/>
        <sz val="11"/>
        <color auto="1"/>
        <name val="Calibri"/>
        <scheme val="minor"/>
      </font>
      <fill>
        <patternFill patternType="solid">
          <fgColor indexed="64"/>
          <bgColor theme="8" tint="0.39997558519241921"/>
        </patternFill>
      </fill>
      <border diagonalUp="0" diagonalDown="0" outline="0">
        <left style="thin">
          <color indexed="64"/>
        </left>
        <right style="thin">
          <color indexed="64"/>
        </right>
        <top/>
        <bottom/>
      </border>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numFmt numFmtId="2" formatCode="0.00"/>
      <fill>
        <patternFill patternType="none">
          <fgColor indexed="64"/>
          <bgColor auto="1"/>
        </patternFill>
      </fill>
    </dxf>
    <dxf>
      <fill>
        <patternFill patternType="solid">
          <fgColor indexed="64"/>
          <bgColor theme="8" tint="0.39997558519241921"/>
        </patternFill>
      </fill>
    </dxf>
    <dxf>
      <font>
        <strike val="0"/>
        <outline val="0"/>
        <shadow val="0"/>
        <u val="none"/>
        <vertAlign val="baseline"/>
        <color auto="1"/>
        <name val="Calibri"/>
        <scheme val="minor"/>
      </font>
      <numFmt numFmtId="2" formatCode="0.00"/>
      <fill>
        <patternFill patternType="none">
          <fgColor indexed="64"/>
          <bgColor auto="1"/>
        </patternFill>
      </fill>
    </dxf>
    <dxf>
      <font>
        <strike val="0"/>
        <outline val="0"/>
        <shadow val="0"/>
        <u val="none"/>
        <vertAlign val="baseline"/>
        <color auto="1"/>
        <name val="Calibri"/>
        <scheme val="minor"/>
      </font>
      <numFmt numFmtId="2" formatCode="0.00"/>
      <fill>
        <patternFill patternType="none">
          <fgColor indexed="64"/>
          <bgColor auto="1"/>
        </patternFill>
      </fill>
    </dxf>
    <dxf>
      <font>
        <strike val="0"/>
        <outline val="0"/>
        <shadow val="0"/>
        <u val="none"/>
        <vertAlign val="baseline"/>
        <color auto="1"/>
        <name val="Calibri"/>
        <scheme val="minor"/>
      </font>
      <numFmt numFmtId="2" formatCode="0.00"/>
      <fill>
        <patternFill patternType="none">
          <fgColor indexed="64"/>
          <bgColor auto="1"/>
        </patternFill>
      </fill>
    </dxf>
    <dxf>
      <font>
        <strike val="0"/>
        <outline val="0"/>
        <shadow val="0"/>
        <u val="none"/>
        <vertAlign val="baseline"/>
        <color auto="1"/>
        <name val="Calibri"/>
        <scheme val="minor"/>
      </font>
      <numFmt numFmtId="2" formatCode="0.00"/>
      <fill>
        <patternFill patternType="none">
          <fgColor indexed="64"/>
          <bgColor auto="1"/>
        </patternFill>
      </fill>
    </dxf>
    <dxf>
      <font>
        <strike val="0"/>
        <outline val="0"/>
        <shadow val="0"/>
        <u val="none"/>
        <vertAlign val="baseline"/>
        <color auto="1"/>
        <name val="Calibri"/>
        <scheme val="minor"/>
      </font>
      <numFmt numFmtId="2" formatCode="0.00"/>
      <fill>
        <patternFill patternType="none">
          <fgColor indexed="64"/>
          <bgColor auto="1"/>
        </patternFill>
      </fill>
    </dxf>
    <dxf>
      <font>
        <strike val="0"/>
        <outline val="0"/>
        <shadow val="0"/>
        <u val="none"/>
        <vertAlign val="baseline"/>
        <color auto="1"/>
        <name val="Calibri"/>
        <scheme val="minor"/>
      </font>
      <fill>
        <patternFill patternType="none">
          <fgColor indexed="64"/>
          <bgColor auto="1"/>
        </patternFill>
      </fill>
    </dxf>
    <dxf>
      <font>
        <strike val="0"/>
        <outline val="0"/>
        <shadow val="0"/>
        <u val="none"/>
        <vertAlign val="baseline"/>
        <color auto="1"/>
        <name val="Calibri"/>
        <scheme val="minor"/>
      </font>
      <fill>
        <patternFill patternType="none">
          <fgColor indexed="64"/>
          <bgColor auto="1"/>
        </patternFill>
      </fill>
    </dxf>
    <dxf>
      <font>
        <strike val="0"/>
        <outline val="0"/>
        <shadow val="0"/>
        <u val="none"/>
        <vertAlign val="baseline"/>
        <color auto="1"/>
        <name val="Calibri"/>
        <scheme val="minor"/>
      </font>
      <fill>
        <patternFill patternType="solid">
          <fgColor indexed="64"/>
          <bgColor theme="8" tint="0.39997558519241921"/>
        </patternFill>
      </fill>
    </dxf>
    <dxf>
      <font>
        <strike val="0"/>
        <outline val="0"/>
        <shadow val="0"/>
        <u val="none"/>
        <vertAlign val="baseline"/>
        <sz val="11"/>
        <color auto="1"/>
        <name val="Calibri"/>
        <scheme val="minor"/>
      </font>
      <numFmt numFmtId="165" formatCode="0.000"/>
      <fill>
        <patternFill patternType="solid">
          <fgColor indexed="64"/>
          <bgColor theme="0"/>
        </patternFill>
      </fill>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165" formatCode="0.000"/>
      <fill>
        <patternFill patternType="solid">
          <fgColor indexed="64"/>
          <bgColor theme="0"/>
        </patternFill>
      </fill>
      <border diagonalUp="0" diagonalDown="0" outline="0">
        <left style="thin">
          <color indexed="64"/>
        </left>
        <right/>
        <top style="thin">
          <color indexed="64"/>
        </top>
        <bottom style="thin">
          <color indexed="64"/>
        </bottom>
      </border>
    </dxf>
    <dxf>
      <font>
        <strike val="0"/>
        <outline val="0"/>
        <shadow val="0"/>
        <u val="none"/>
        <vertAlign val="baseline"/>
        <sz val="11"/>
        <color auto="1"/>
        <name val="Calibri"/>
        <scheme val="minor"/>
      </font>
      <numFmt numFmtId="165" formatCode="0.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165" formatCode="0.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165" formatCode="0.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165" formatCode="0.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solid">
          <fgColor indexed="64"/>
          <bgColor theme="0"/>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Calibri"/>
        <scheme val="minor"/>
      </font>
      <fill>
        <patternFill patternType="solid">
          <fgColor indexed="64"/>
          <bgColor theme="0"/>
        </patternFill>
      </fill>
    </dxf>
    <dxf>
      <border>
        <bottom style="thin">
          <color indexed="64"/>
        </bottom>
      </border>
    </dxf>
    <dxf>
      <font>
        <strike val="0"/>
        <outline val="0"/>
        <shadow val="0"/>
        <u val="none"/>
        <vertAlign val="baseline"/>
        <sz val="11"/>
        <color auto="1"/>
        <name val="Calibri"/>
        <scheme val="minor"/>
      </font>
      <fill>
        <patternFill patternType="solid">
          <fgColor indexed="64"/>
          <bgColor theme="8" tint="0.39997558519241921"/>
        </patternFill>
      </fill>
      <border diagonalUp="0" diagonalDown="0" outline="0">
        <left style="thin">
          <color indexed="64"/>
        </left>
        <right style="thin">
          <color indexed="64"/>
        </right>
        <top/>
        <bottom/>
      </border>
    </dxf>
    <dxf>
      <font>
        <strike val="0"/>
        <outline val="0"/>
        <shadow val="0"/>
        <u val="none"/>
        <vertAlign val="baseline"/>
        <sz val="11"/>
        <color auto="1"/>
        <name val="Calibri"/>
        <scheme val="minor"/>
      </font>
      <numFmt numFmtId="165" formatCode="0.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65" formatCode="0.000"/>
      <fill>
        <patternFill patternType="solid">
          <fgColor indexed="64"/>
          <bgColor theme="0"/>
        </patternFill>
      </fill>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65" formatCode="0.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65" formatCode="0.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65" formatCode="0.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65" formatCode="0.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Calibri"/>
        <scheme val="minor"/>
      </font>
      <fill>
        <patternFill patternType="solid">
          <fgColor indexed="64"/>
          <bgColor theme="0"/>
        </patternFill>
      </fill>
    </dxf>
    <dxf>
      <border>
        <bottom style="thin">
          <color indexed="64"/>
        </bottom>
      </border>
    </dxf>
    <dxf>
      <font>
        <strike val="0"/>
        <outline val="0"/>
        <shadow val="0"/>
        <u val="none"/>
        <vertAlign val="baseline"/>
        <sz val="11"/>
        <color auto="1"/>
        <name val="Calibri"/>
        <scheme val="minor"/>
      </font>
      <fill>
        <patternFill patternType="solid">
          <fgColor indexed="64"/>
          <bgColor theme="8" tint="0.39997558519241921"/>
        </patternFill>
      </fill>
      <border diagonalUp="0" diagonalDown="0" outline="0">
        <left style="thin">
          <color indexed="64"/>
        </left>
        <right style="thin">
          <color indexed="64"/>
        </right>
        <top/>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Calibri"/>
        <scheme val="minor"/>
      </font>
      <fill>
        <patternFill patternType="solid">
          <fgColor indexed="64"/>
          <bgColor theme="0"/>
        </patternFill>
      </fill>
    </dxf>
    <dxf>
      <border>
        <bottom style="thin">
          <color indexed="64"/>
        </bottom>
      </border>
    </dxf>
    <dxf>
      <font>
        <strike val="0"/>
        <outline val="0"/>
        <shadow val="0"/>
        <u val="none"/>
        <vertAlign val="baseline"/>
        <sz val="11"/>
        <color auto="1"/>
        <name val="Calibri"/>
        <scheme val="minor"/>
      </font>
      <fill>
        <patternFill patternType="solid">
          <fgColor indexed="64"/>
          <bgColor theme="8" tint="0.39997558519241921"/>
        </patternFill>
      </fill>
      <border diagonalUp="0" diagonalDown="0" outline="0">
        <left style="thin">
          <color indexed="64"/>
        </left>
        <right style="thin">
          <color indexed="64"/>
        </right>
        <top/>
        <bottom/>
      </border>
    </dxf>
    <dxf>
      <font>
        <strike val="0"/>
        <outline val="0"/>
        <shadow val="0"/>
        <u val="none"/>
        <vertAlign val="baseline"/>
        <sz val="11"/>
        <color auto="1"/>
        <name val="Calibri"/>
        <scheme val="minor"/>
      </font>
      <numFmt numFmtId="166" formatCode="0.0%"/>
    </dxf>
    <dxf>
      <font>
        <strike val="0"/>
        <outline val="0"/>
        <shadow val="0"/>
        <u val="none"/>
        <vertAlign val="baseline"/>
        <sz val="11"/>
        <color auto="1"/>
        <name val="Calibri"/>
        <scheme val="minor"/>
      </font>
      <numFmt numFmtId="166" formatCode="0.0%"/>
    </dxf>
    <dxf>
      <font>
        <strike val="0"/>
        <outline val="0"/>
        <shadow val="0"/>
        <u val="none"/>
        <vertAlign val="baseline"/>
        <sz val="11"/>
        <color auto="1"/>
        <name val="Calibri"/>
        <scheme val="minor"/>
      </font>
      <numFmt numFmtId="166" formatCode="0.0%"/>
    </dxf>
    <dxf>
      <font>
        <strike val="0"/>
        <outline val="0"/>
        <shadow val="0"/>
        <u val="none"/>
        <vertAlign val="baseline"/>
        <sz val="11"/>
        <color auto="1"/>
        <name val="Calibri"/>
        <scheme val="minor"/>
      </font>
      <numFmt numFmtId="166" formatCode="0.0%"/>
    </dxf>
    <dxf>
      <font>
        <strike val="0"/>
        <outline val="0"/>
        <shadow val="0"/>
        <u val="none"/>
        <vertAlign val="baseline"/>
        <sz val="11"/>
        <color auto="1"/>
        <name val="Calibri"/>
        <scheme val="minor"/>
      </font>
      <numFmt numFmtId="166" formatCode="0.0%"/>
    </dxf>
    <dxf>
      <fill>
        <patternFill patternType="solid">
          <fgColor indexed="64"/>
          <bgColor theme="8" tint="0.39997558519241921"/>
        </patternFill>
      </fill>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Calibri"/>
        <scheme val="minor"/>
      </font>
      <fill>
        <patternFill patternType="solid">
          <fgColor indexed="64"/>
          <bgColor theme="0"/>
        </patternFill>
      </fill>
    </dxf>
    <dxf>
      <border>
        <bottom style="thin">
          <color indexed="64"/>
        </bottom>
      </border>
    </dxf>
    <dxf>
      <font>
        <strike val="0"/>
        <outline val="0"/>
        <shadow val="0"/>
        <u val="none"/>
        <vertAlign val="baseline"/>
        <sz val="11"/>
        <color auto="1"/>
        <name val="Calibri"/>
        <scheme val="minor"/>
      </font>
      <fill>
        <patternFill patternType="solid">
          <fgColor indexed="64"/>
          <bgColor theme="8" tint="0.39997558519241921"/>
        </patternFill>
      </fill>
      <border diagonalUp="0" diagonalDown="0" outline="0">
        <left style="thin">
          <color indexed="64"/>
        </left>
        <right style="thin">
          <color indexed="64"/>
        </right>
        <top/>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Calibri"/>
        <scheme val="minor"/>
      </font>
      <fill>
        <patternFill patternType="solid">
          <fgColor indexed="64"/>
          <bgColor theme="0"/>
        </patternFill>
      </fill>
    </dxf>
    <dxf>
      <border>
        <bottom style="thin">
          <color indexed="64"/>
        </bottom>
      </border>
    </dxf>
    <dxf>
      <font>
        <strike val="0"/>
        <outline val="0"/>
        <shadow val="0"/>
        <u val="none"/>
        <vertAlign val="baseline"/>
        <sz val="11"/>
        <color auto="1"/>
        <name val="Calibri"/>
        <scheme val="minor"/>
      </font>
      <fill>
        <patternFill patternType="solid">
          <fgColor indexed="64"/>
          <bgColor theme="8" tint="0.39997558519241921"/>
        </patternFill>
      </fill>
      <border diagonalUp="0" diagonalDown="0" outline="0">
        <left style="thin">
          <color indexed="64"/>
        </left>
        <right style="thin">
          <color indexed="64"/>
        </right>
        <top/>
        <bottom/>
      </border>
    </dxf>
    <dxf>
      <font>
        <strike val="0"/>
        <outline val="0"/>
        <shadow val="0"/>
        <u val="none"/>
        <vertAlign val="baseline"/>
        <sz val="11"/>
        <color auto="1"/>
        <name val="Calibri"/>
        <scheme val="minor"/>
      </font>
      <numFmt numFmtId="164" formatCode="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64" formatCode="0.0"/>
      <fill>
        <patternFill patternType="solid">
          <fgColor indexed="64"/>
          <bgColor theme="0"/>
        </patternFill>
      </fill>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64" formatCode="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64" formatCode="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64" formatCode="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64" formatCode="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Calibri"/>
        <scheme val="minor"/>
      </font>
      <fill>
        <patternFill patternType="solid">
          <fgColor indexed="64"/>
          <bgColor theme="0"/>
        </patternFill>
      </fill>
    </dxf>
    <dxf>
      <border>
        <bottom style="thin">
          <color indexed="64"/>
        </bottom>
      </border>
    </dxf>
    <dxf>
      <font>
        <strike val="0"/>
        <outline val="0"/>
        <shadow val="0"/>
        <u val="none"/>
        <vertAlign val="baseline"/>
        <sz val="11"/>
        <color auto="1"/>
        <name val="Calibri"/>
        <scheme val="minor"/>
      </font>
      <fill>
        <patternFill patternType="solid">
          <fgColor indexed="64"/>
          <bgColor theme="8" tint="0.39997558519241921"/>
        </patternFill>
      </fill>
      <border diagonalUp="0" diagonalDown="0" outline="0">
        <left style="thin">
          <color indexed="64"/>
        </left>
        <right style="thin">
          <color indexed="64"/>
        </right>
        <top/>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solid">
          <fgColor indexed="64"/>
          <bgColor theme="0"/>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Calibri"/>
        <scheme val="minor"/>
      </font>
      <fill>
        <patternFill patternType="solid">
          <fgColor indexed="64"/>
          <bgColor theme="0"/>
        </patternFill>
      </fill>
    </dxf>
    <dxf>
      <border>
        <bottom style="thin">
          <color indexed="64"/>
        </bottom>
      </border>
    </dxf>
    <dxf>
      <font>
        <strike val="0"/>
        <outline val="0"/>
        <shadow val="0"/>
        <u val="none"/>
        <vertAlign val="baseline"/>
        <sz val="11"/>
        <color auto="1"/>
        <name val="Calibri"/>
        <scheme val="minor"/>
      </font>
      <fill>
        <patternFill patternType="solid">
          <fgColor indexed="64"/>
          <bgColor theme="8" tint="0.39997558519241921"/>
        </patternFill>
      </fill>
      <border diagonalUp="0" diagonalDown="0" outline="0">
        <left style="thin">
          <color indexed="64"/>
        </left>
        <right style="thin">
          <color indexed="64"/>
        </right>
        <top/>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solid">
          <fgColor indexed="64"/>
          <bgColor theme="0"/>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Calibri"/>
        <scheme val="minor"/>
      </font>
      <fill>
        <patternFill patternType="solid">
          <fgColor indexed="64"/>
          <bgColor theme="0"/>
        </patternFill>
      </fill>
    </dxf>
    <dxf>
      <border>
        <bottom style="thin">
          <color indexed="64"/>
        </bottom>
      </border>
    </dxf>
    <dxf>
      <font>
        <strike val="0"/>
        <outline val="0"/>
        <shadow val="0"/>
        <u val="none"/>
        <vertAlign val="baseline"/>
        <sz val="11"/>
        <color auto="1"/>
        <name val="Calibri"/>
        <scheme val="minor"/>
      </font>
      <fill>
        <patternFill patternType="solid">
          <fgColor indexed="64"/>
          <bgColor theme="8" tint="0.39997558519241921"/>
        </patternFill>
      </fill>
      <border diagonalUp="0" diagonalDown="0" outline="0">
        <left style="thin">
          <color indexed="64"/>
        </left>
        <right style="thin">
          <color indexed="64"/>
        </right>
        <top/>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Calibri"/>
        <scheme val="minor"/>
      </font>
      <fill>
        <patternFill patternType="solid">
          <fgColor indexed="64"/>
          <bgColor theme="0"/>
        </patternFill>
      </fill>
    </dxf>
    <dxf>
      <border>
        <bottom style="thin">
          <color indexed="64"/>
        </bottom>
      </border>
    </dxf>
    <dxf>
      <font>
        <strike val="0"/>
        <outline val="0"/>
        <shadow val="0"/>
        <u val="none"/>
        <vertAlign val="baseline"/>
        <sz val="11"/>
        <color auto="1"/>
        <name val="Calibri"/>
        <scheme val="minor"/>
      </font>
      <fill>
        <patternFill patternType="solid">
          <fgColor indexed="64"/>
          <bgColor theme="8" tint="0.39997558519241921"/>
        </patternFill>
      </fill>
      <border diagonalUp="0" diagonalDown="0" outline="0">
        <left style="thin">
          <color indexed="64"/>
        </left>
        <right style="thin">
          <color indexed="64"/>
        </right>
        <top/>
        <bottom/>
      </border>
    </dxf>
    <dxf>
      <font>
        <strike val="0"/>
        <outline val="0"/>
        <shadow val="0"/>
        <u val="none"/>
        <vertAlign val="baseline"/>
        <sz val="11"/>
        <color auto="1"/>
        <name val="Calibri"/>
        <scheme val="minor"/>
      </font>
      <fill>
        <patternFill patternType="solid">
          <fgColor indexed="64"/>
          <bgColor theme="0"/>
        </patternFill>
      </fill>
    </dxf>
    <dxf>
      <font>
        <b val="0"/>
        <i val="0"/>
        <strike val="0"/>
        <condense val="0"/>
        <extend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solid">
          <fgColor indexed="64"/>
          <bgColor theme="0"/>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Calibri"/>
        <scheme val="minor"/>
      </font>
      <fill>
        <patternFill patternType="solid">
          <fgColor indexed="64"/>
          <bgColor theme="0"/>
        </patternFill>
      </fill>
    </dxf>
    <dxf>
      <border>
        <bottom style="thin">
          <color indexed="64"/>
        </bottom>
      </border>
    </dxf>
    <dxf>
      <font>
        <strike val="0"/>
        <outline val="0"/>
        <shadow val="0"/>
        <u val="none"/>
        <vertAlign val="baseline"/>
        <sz val="11"/>
        <color auto="1"/>
        <name val="Calibri"/>
        <scheme val="minor"/>
      </font>
      <fill>
        <patternFill patternType="solid">
          <fgColor indexed="64"/>
          <bgColor theme="8" tint="0.39997558519241921"/>
        </patternFill>
      </fill>
      <border diagonalUp="0" diagonalDown="0" outline="0">
        <left style="thin">
          <color indexed="64"/>
        </left>
        <right style="thin">
          <color indexed="64"/>
        </right>
        <top/>
        <bottom/>
      </border>
    </dxf>
    <dxf>
      <font>
        <strike val="0"/>
        <outline val="0"/>
        <shadow val="0"/>
        <u val="none"/>
        <vertAlign val="baseline"/>
        <sz val="11"/>
        <color auto="1"/>
        <name val="Calibri"/>
        <scheme val="none"/>
      </font>
      <numFmt numFmtId="2" formatCode="0.00"/>
      <fill>
        <patternFill patternType="solid">
          <fgColor rgb="FF000000"/>
          <bgColor rgb="FFFFFFFF"/>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right style="thin">
          <color indexed="64"/>
        </right>
        <top style="thin">
          <color indexed="64"/>
        </top>
        <bottom style="thin">
          <color indexed="64"/>
        </bottom>
      </border>
    </dxf>
    <dxf>
      <border>
        <top style="thin">
          <color rgb="FF000000"/>
        </top>
      </border>
    </dxf>
    <dxf>
      <border diagonalUp="0" diagonalDown="0">
        <left style="medium">
          <color rgb="FF000000"/>
        </left>
        <right style="medium">
          <color rgb="FF000000"/>
        </right>
        <top style="medium">
          <color rgb="FF000000"/>
        </top>
        <bottom style="medium">
          <color rgb="FF000000"/>
        </bottom>
      </border>
    </dxf>
    <dxf>
      <font>
        <strike val="0"/>
        <outline val="0"/>
        <shadow val="0"/>
        <u val="none"/>
        <vertAlign val="baseline"/>
        <sz val="11"/>
        <color auto="1"/>
        <name val="Calibri"/>
        <scheme val="none"/>
      </font>
      <numFmt numFmtId="2" formatCode="0.00"/>
      <fill>
        <patternFill patternType="solid">
          <fgColor rgb="FF000000"/>
          <bgColor rgb="FFFFFFFF"/>
        </patternFill>
      </fill>
    </dxf>
    <dxf>
      <border>
        <bottom style="thin">
          <color rgb="FF000000"/>
        </bottom>
      </border>
    </dxf>
    <dxf>
      <font>
        <strike val="0"/>
        <outline val="0"/>
        <shadow val="0"/>
        <u val="none"/>
        <vertAlign val="baseline"/>
        <sz val="11"/>
        <color auto="1"/>
        <name val="Calibri"/>
        <scheme val="minor"/>
      </font>
      <fill>
        <patternFill patternType="solid">
          <fgColor indexed="64"/>
          <bgColor theme="8" tint="0.39997558519241921"/>
        </patternFill>
      </fill>
      <border diagonalUp="0" diagonalDown="0" outline="0">
        <left style="thin">
          <color indexed="64"/>
        </left>
        <right style="thin">
          <color indexed="64"/>
        </right>
        <top/>
        <bottom/>
      </border>
    </dxf>
    <dxf>
      <font>
        <strike val="0"/>
        <outline val="0"/>
        <shadow val="0"/>
        <u val="none"/>
        <vertAlign val="baseline"/>
        <sz val="11"/>
        <color auto="1"/>
        <name val="Calibri"/>
        <scheme val="minor"/>
      </font>
      <numFmt numFmtId="165" formatCode="0.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65" formatCode="0.000"/>
      <fill>
        <patternFill patternType="solid">
          <fgColor indexed="64"/>
          <bgColor theme="0"/>
        </patternFill>
      </fill>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65" formatCode="0.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65" formatCode="0.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65" formatCode="0.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65" formatCode="0.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Calibri"/>
        <scheme val="minor"/>
      </font>
      <fill>
        <patternFill patternType="solid">
          <fgColor indexed="64"/>
          <bgColor theme="0"/>
        </patternFill>
      </fill>
    </dxf>
    <dxf>
      <border>
        <bottom style="thin">
          <color indexed="64"/>
        </bottom>
      </border>
    </dxf>
    <dxf>
      <font>
        <strike val="0"/>
        <outline val="0"/>
        <shadow val="0"/>
        <u val="none"/>
        <vertAlign val="baseline"/>
        <sz val="11"/>
        <color auto="1"/>
        <name val="Calibri"/>
        <scheme val="minor"/>
      </font>
      <fill>
        <patternFill patternType="solid">
          <fgColor indexed="64"/>
          <bgColor theme="8" tint="0.39997558519241921"/>
        </patternFill>
      </fill>
      <border diagonalUp="0" diagonalDown="0" outline="0">
        <left style="thin">
          <color indexed="64"/>
        </left>
        <right style="thin">
          <color indexed="64"/>
        </right>
        <top/>
        <bottom/>
      </border>
    </dxf>
    <dxf>
      <font>
        <strike val="0"/>
        <outline val="0"/>
        <shadow val="0"/>
        <u val="none"/>
        <vertAlign val="baseline"/>
        <sz val="11"/>
        <color auto="1"/>
        <name val="Calibri"/>
        <scheme val="minor"/>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scheme val="minor"/>
      </font>
      <numFmt numFmtId="168" formatCode="_(* #,##0_);_(* \(#,##0\);_(* &quot;-&quot;??_);_(@_)"/>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68" formatCode="_(* #,##0_);_(* \(#,##0\);_(* &quot;-&quot;??_);_(@_)"/>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68" formatCode="_(* #,##0_);_(* \(#,##0\);_(* &quot;-&quot;??_);_(@_)"/>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Calibri"/>
        <scheme val="minor"/>
      </font>
      <fill>
        <patternFill patternType="solid">
          <fgColor indexed="64"/>
          <bgColor theme="0"/>
        </patternFill>
      </fill>
    </dxf>
    <dxf>
      <border>
        <bottom style="thin">
          <color indexed="64"/>
        </bottom>
      </border>
    </dxf>
    <dxf>
      <font>
        <strike val="0"/>
        <outline val="0"/>
        <shadow val="0"/>
        <u val="none"/>
        <vertAlign val="baseline"/>
        <sz val="11"/>
        <color auto="1"/>
        <name val="Calibri"/>
        <scheme val="minor"/>
      </font>
      <fill>
        <patternFill patternType="solid">
          <fgColor indexed="64"/>
          <bgColor theme="8" tint="0.39997558519241921"/>
        </patternFill>
      </fill>
      <border diagonalUp="0" diagonalDown="0" outline="0">
        <left style="thin">
          <color indexed="64"/>
        </left>
        <right style="thin">
          <color indexed="64"/>
        </right>
        <top/>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Calibri"/>
        <scheme val="minor"/>
      </font>
      <fill>
        <patternFill patternType="solid">
          <fgColor indexed="64"/>
          <bgColor theme="0"/>
        </patternFill>
      </fill>
    </dxf>
    <dxf>
      <border>
        <bottom style="thin">
          <color indexed="64"/>
        </bottom>
      </border>
    </dxf>
    <dxf>
      <font>
        <strike val="0"/>
        <outline val="0"/>
        <shadow val="0"/>
        <u val="none"/>
        <vertAlign val="baseline"/>
        <sz val="11"/>
        <color auto="1"/>
        <name val="Calibri"/>
        <scheme val="minor"/>
      </font>
      <fill>
        <patternFill patternType="solid">
          <fgColor indexed="64"/>
          <bgColor theme="8" tint="0.39997558519241921"/>
        </patternFill>
      </fill>
      <border diagonalUp="0" diagonalDown="0" outline="0">
        <left style="thin">
          <color indexed="64"/>
        </left>
        <right style="thin">
          <color indexed="64"/>
        </right>
        <top/>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Calibri"/>
        <scheme val="minor"/>
      </font>
      <fill>
        <patternFill patternType="solid">
          <fgColor indexed="64"/>
          <bgColor theme="0"/>
        </patternFill>
      </fill>
    </dxf>
    <dxf>
      <border>
        <bottom style="thin">
          <color indexed="64"/>
        </bottom>
      </border>
    </dxf>
    <dxf>
      <font>
        <strike val="0"/>
        <outline val="0"/>
        <shadow val="0"/>
        <u val="none"/>
        <vertAlign val="baseline"/>
        <sz val="11"/>
        <color auto="1"/>
        <name val="Calibri"/>
        <scheme val="minor"/>
      </font>
      <fill>
        <patternFill patternType="solid">
          <fgColor indexed="64"/>
          <bgColor theme="8" tint="0.39997558519241921"/>
        </patternFill>
      </fill>
      <border diagonalUp="0" diagonalDown="0" outline="0">
        <left style="thin">
          <color indexed="64"/>
        </left>
        <right style="thin">
          <color indexed="64"/>
        </right>
        <top/>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Calibri"/>
        <scheme val="minor"/>
      </font>
      <fill>
        <patternFill patternType="solid">
          <fgColor indexed="64"/>
          <bgColor theme="0"/>
        </patternFill>
      </fill>
    </dxf>
    <dxf>
      <border>
        <bottom style="thin">
          <color indexed="64"/>
        </bottom>
      </border>
    </dxf>
    <dxf>
      <font>
        <strike val="0"/>
        <outline val="0"/>
        <shadow val="0"/>
        <u val="none"/>
        <vertAlign val="baseline"/>
        <sz val="11"/>
        <color auto="1"/>
        <name val="Calibri"/>
        <scheme val="minor"/>
      </font>
      <fill>
        <patternFill patternType="solid">
          <fgColor indexed="64"/>
          <bgColor theme="8" tint="0.39997558519241921"/>
        </patternFill>
      </fill>
      <border diagonalUp="0" diagonalDown="0" outline="0">
        <left style="thin">
          <color indexed="64"/>
        </left>
        <right style="thin">
          <color indexed="64"/>
        </right>
        <top/>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medium">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dxf>
    <dxf>
      <border>
        <bottom style="medium">
          <color indexed="64"/>
        </bottom>
      </border>
    </dxf>
    <dxf>
      <font>
        <strike val="0"/>
        <outline val="0"/>
        <shadow val="0"/>
        <u val="none"/>
        <vertAlign val="baseline"/>
        <sz val="11"/>
        <color auto="1"/>
        <name val="Calibri"/>
        <scheme val="minor"/>
      </font>
      <fill>
        <patternFill patternType="solid">
          <fgColor indexed="64"/>
          <bgColor theme="8" tint="0.39997558519241921"/>
        </patternFill>
      </fill>
      <border diagonalUp="0" diagonalDown="0" outline="0">
        <left style="thin">
          <color indexed="64"/>
        </left>
        <right style="thin">
          <color indexed="64"/>
        </right>
        <top/>
        <bottom/>
      </border>
    </dxf>
    <dxf>
      <font>
        <strike val="0"/>
        <outline val="0"/>
        <shadow val="0"/>
        <u val="none"/>
        <vertAlign val="baseline"/>
        <sz val="11"/>
        <color auto="1"/>
        <name val="Calibri"/>
        <scheme val="minor"/>
      </font>
      <fill>
        <patternFill patternType="solid">
          <fgColor indexed="64"/>
          <bgColor theme="0"/>
        </patternFill>
      </fill>
    </dxf>
    <dxf>
      <font>
        <b val="0"/>
        <i val="0"/>
        <strike val="0"/>
        <condense val="0"/>
        <extend val="0"/>
        <outline val="0"/>
        <shadow val="0"/>
        <u val="none"/>
        <vertAlign val="baseline"/>
        <sz val="11"/>
        <color auto="1"/>
        <name val="Calibri"/>
        <scheme val="minor"/>
      </font>
      <fill>
        <patternFill patternType="solid">
          <fgColor indexed="64"/>
          <bgColor theme="0"/>
        </patternFill>
      </fill>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solid">
          <fgColor indexed="64"/>
          <bgColor theme="0"/>
        </patternFill>
      </fil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solid">
          <fgColor indexed="64"/>
          <bgColor theme="0"/>
        </patternFill>
      </fill>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solid">
          <fgColor indexed="64"/>
          <bgColor theme="0"/>
        </patternFill>
      </fill>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solid">
          <fgColor indexed="64"/>
          <bgColor theme="0"/>
        </patternFill>
      </fill>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solid">
          <fgColor indexed="64"/>
          <bgColor theme="0"/>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Calibri"/>
        <scheme val="minor"/>
      </font>
      <fill>
        <patternFill patternType="solid">
          <fgColor indexed="64"/>
          <bgColor theme="0"/>
        </patternFill>
      </fill>
    </dxf>
    <dxf>
      <border>
        <bottom style="thin">
          <color indexed="64"/>
        </bottom>
      </border>
    </dxf>
    <dxf>
      <font>
        <strike val="0"/>
        <outline val="0"/>
        <shadow val="0"/>
        <u val="none"/>
        <vertAlign val="baseline"/>
        <sz val="11"/>
        <color auto="1"/>
        <name val="Calibri"/>
        <scheme val="minor"/>
      </font>
      <fill>
        <patternFill patternType="solid">
          <fgColor indexed="64"/>
          <bgColor theme="8" tint="0.39997558519241921"/>
        </patternFill>
      </fill>
      <border diagonalUp="0" diagonalDown="0" outline="0">
        <left style="thin">
          <color indexed="64"/>
        </left>
        <right style="thin">
          <color indexed="64"/>
        </right>
        <top/>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Calibri"/>
        <scheme val="minor"/>
      </font>
      <fill>
        <patternFill patternType="solid">
          <fgColor indexed="64"/>
          <bgColor theme="0"/>
        </patternFill>
      </fill>
    </dxf>
    <dxf>
      <border>
        <bottom style="thin">
          <color indexed="64"/>
        </bottom>
      </border>
    </dxf>
    <dxf>
      <font>
        <strike val="0"/>
        <outline val="0"/>
        <shadow val="0"/>
        <u val="none"/>
        <vertAlign val="baseline"/>
        <sz val="11"/>
        <color auto="1"/>
        <name val="Calibri"/>
        <scheme val="minor"/>
      </font>
      <fill>
        <patternFill patternType="solid">
          <fgColor indexed="64"/>
          <bgColor theme="8" tint="0.39997558519241921"/>
        </patternFill>
      </fill>
      <border diagonalUp="0" diagonalDown="0" outline="0">
        <left style="thin">
          <color indexed="64"/>
        </left>
        <right style="thin">
          <color indexed="64"/>
        </right>
        <top/>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Calibri"/>
        <scheme val="minor"/>
      </font>
      <fill>
        <patternFill patternType="solid">
          <fgColor indexed="64"/>
          <bgColor theme="0"/>
        </patternFill>
      </fill>
    </dxf>
    <dxf>
      <border>
        <bottom style="thin">
          <color indexed="64"/>
        </bottom>
      </border>
    </dxf>
    <dxf>
      <font>
        <strike val="0"/>
        <outline val="0"/>
        <shadow val="0"/>
        <u val="none"/>
        <vertAlign val="baseline"/>
        <sz val="11"/>
        <color auto="1"/>
        <name val="Calibri"/>
        <scheme val="minor"/>
      </font>
      <fill>
        <patternFill patternType="solid">
          <fgColor indexed="64"/>
          <bgColor theme="8" tint="0.39997558519241921"/>
        </patternFill>
      </fill>
      <border diagonalUp="0" diagonalDown="0" outline="0">
        <left style="thin">
          <color indexed="64"/>
        </left>
        <right style="thin">
          <color indexed="64"/>
        </right>
        <top/>
        <bottom/>
      </border>
    </dxf>
    <dxf>
      <font>
        <strike val="0"/>
        <outline val="0"/>
        <shadow val="0"/>
        <u val="none"/>
        <vertAlign val="baseline"/>
        <sz val="11"/>
        <color auto="1"/>
        <name val="Calibri"/>
        <scheme val="minor"/>
      </font>
      <numFmt numFmtId="164" formatCode="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64" formatCode="0.0"/>
      <fill>
        <patternFill patternType="solid">
          <fgColor indexed="64"/>
          <bgColor theme="0"/>
        </patternFill>
      </fill>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64" formatCode="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64" formatCode="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64" formatCode="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64" formatCode="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Calibri"/>
        <scheme val="minor"/>
      </font>
      <fill>
        <patternFill patternType="solid">
          <fgColor indexed="64"/>
          <bgColor theme="0"/>
        </patternFill>
      </fill>
    </dxf>
    <dxf>
      <border>
        <bottom style="thin">
          <color indexed="64"/>
        </bottom>
      </border>
    </dxf>
    <dxf>
      <font>
        <strike val="0"/>
        <outline val="0"/>
        <shadow val="0"/>
        <u val="none"/>
        <vertAlign val="baseline"/>
        <sz val="11"/>
        <color auto="1"/>
        <name val="Calibri"/>
        <scheme val="minor"/>
      </font>
      <fill>
        <patternFill patternType="solid">
          <fgColor indexed="64"/>
          <bgColor theme="8" tint="0.39997558519241921"/>
        </patternFill>
      </fill>
      <border diagonalUp="0" diagonalDown="0" outline="0">
        <left style="thin">
          <color indexed="64"/>
        </left>
        <right style="thin">
          <color indexed="64"/>
        </right>
        <top/>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solid">
          <fgColor indexed="64"/>
          <bgColor theme="0"/>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Calibri"/>
        <scheme val="minor"/>
      </font>
      <fill>
        <patternFill patternType="solid">
          <fgColor indexed="64"/>
          <bgColor theme="0"/>
        </patternFill>
      </fill>
    </dxf>
    <dxf>
      <border>
        <bottom style="thin">
          <color indexed="64"/>
        </bottom>
      </border>
    </dxf>
    <dxf>
      <font>
        <strike val="0"/>
        <outline val="0"/>
        <shadow val="0"/>
        <u val="none"/>
        <vertAlign val="baseline"/>
        <sz val="11"/>
        <color auto="1"/>
        <name val="Calibri"/>
        <scheme val="minor"/>
      </font>
      <fill>
        <patternFill patternType="solid">
          <fgColor indexed="64"/>
          <bgColor theme="8" tint="0.39997558519241921"/>
        </patternFill>
      </fill>
      <border diagonalUp="0" diagonalDown="0" outline="0">
        <left style="thin">
          <color indexed="64"/>
        </left>
        <right style="thin">
          <color indexed="64"/>
        </right>
        <top/>
        <bottom/>
      </border>
    </dxf>
    <dxf>
      <font>
        <strike val="0"/>
        <outline val="0"/>
        <shadow val="0"/>
        <u val="none"/>
        <vertAlign val="baseline"/>
        <sz val="11"/>
        <color auto="1"/>
        <name val="Calibri"/>
        <scheme val="minor"/>
      </font>
      <numFmt numFmtId="167" formatCode="_-* #,##0.0_-;\-* #,##0.0_-;_-* &quot;-&quot;_-;_-@_-"/>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67" formatCode="_-* #,##0.0_-;\-* #,##0.0_-;_-* &quot;-&quot;_-;_-@_-"/>
      <fill>
        <patternFill patternType="solid">
          <fgColor indexed="64"/>
          <bgColor theme="0"/>
        </patternFill>
      </fill>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67" formatCode="_-* #,##0.0_-;\-* #,##0.0_-;_-* &quot;-&quot;_-;_-@_-"/>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67" formatCode="_-* #,##0.0_-;\-* #,##0.0_-;_-* &quot;-&quot;_-;_-@_-"/>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67" formatCode="_-* #,##0.0_-;\-* #,##0.0_-;_-* &quot;-&quot;_-;_-@_-"/>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67" formatCode="_-* #,##0.0_-;\-* #,##0.0_-;_-* &quot;-&quot;_-;_-@_-"/>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Calibri"/>
        <scheme val="minor"/>
      </font>
      <fill>
        <patternFill patternType="solid">
          <fgColor indexed="64"/>
          <bgColor theme="0"/>
        </patternFill>
      </fill>
    </dxf>
    <dxf>
      <border>
        <bottom style="thin">
          <color indexed="64"/>
        </bottom>
      </border>
    </dxf>
    <dxf>
      <font>
        <strike val="0"/>
        <outline val="0"/>
        <shadow val="0"/>
        <u val="none"/>
        <vertAlign val="baseline"/>
        <sz val="11"/>
        <color auto="1"/>
        <name val="Calibri"/>
        <scheme val="minor"/>
      </font>
      <fill>
        <patternFill patternType="solid">
          <fgColor indexed="64"/>
          <bgColor theme="8" tint="0.39997558519241921"/>
        </patternFill>
      </fill>
      <border diagonalUp="0" diagonalDown="0" outline="0">
        <left style="thin">
          <color indexed="64"/>
        </left>
        <right style="thin">
          <color indexed="64"/>
        </right>
        <top/>
        <bottom/>
      </border>
    </dxf>
    <dxf>
      <font>
        <strike val="0"/>
        <outline val="0"/>
        <shadow val="0"/>
        <u val="none"/>
        <vertAlign val="baseline"/>
        <sz val="11"/>
        <color auto="1"/>
        <name val="Calibri"/>
        <scheme val="minor"/>
      </font>
      <fill>
        <patternFill patternType="solid">
          <fgColor indexed="64"/>
          <bgColor theme="0"/>
        </patternFill>
      </fill>
    </dxf>
    <dxf>
      <font>
        <b val="0"/>
        <i val="0"/>
        <strike val="0"/>
        <condense val="0"/>
        <extend val="0"/>
        <outline val="0"/>
        <shadow val="0"/>
        <u val="none"/>
        <vertAlign val="baseline"/>
        <sz val="11"/>
        <color auto="1"/>
        <name val="Calibri"/>
        <scheme val="minor"/>
      </font>
      <numFmt numFmtId="14" formatCode="0.00%"/>
      <fill>
        <patternFill patternType="solid">
          <fgColor indexed="64"/>
          <bgColor theme="0"/>
        </patternFill>
      </fill>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scheme val="minor"/>
      </font>
      <numFmt numFmtId="14"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scheme val="minor"/>
      </font>
      <numFmt numFmtId="14"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4"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4"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Calibri"/>
        <scheme val="minor"/>
      </font>
      <fill>
        <patternFill patternType="solid">
          <fgColor indexed="64"/>
          <bgColor theme="0"/>
        </patternFill>
      </fill>
    </dxf>
    <dxf>
      <border>
        <bottom style="thin">
          <color indexed="64"/>
        </bottom>
      </border>
    </dxf>
    <dxf>
      <font>
        <strike val="0"/>
        <outline val="0"/>
        <shadow val="0"/>
        <u val="none"/>
        <vertAlign val="baseline"/>
        <sz val="11"/>
        <color auto="1"/>
        <name val="Calibri"/>
        <scheme val="minor"/>
      </font>
      <fill>
        <patternFill patternType="solid">
          <fgColor indexed="64"/>
          <bgColor theme="8" tint="0.39997558519241921"/>
        </patternFill>
      </fill>
      <border diagonalUp="0" diagonalDown="0" outline="0">
        <left style="thin">
          <color indexed="64"/>
        </left>
        <right style="thin">
          <color indexed="64"/>
        </right>
        <top/>
        <bottom/>
      </border>
    </dxf>
    <dxf>
      <font>
        <strike val="0"/>
        <outline val="0"/>
        <shadow val="0"/>
        <u val="none"/>
        <vertAlign val="baseline"/>
        <sz val="11"/>
        <color auto="1"/>
        <name val="Calibri"/>
        <scheme val="minor"/>
      </font>
      <numFmt numFmtId="164" formatCode="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64" formatCode="0.0"/>
      <fill>
        <patternFill patternType="solid">
          <fgColor indexed="64"/>
          <bgColor theme="0"/>
        </patternFill>
      </fill>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64" formatCode="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64" formatCode="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64" formatCode="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64" formatCode="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Calibri"/>
        <scheme val="minor"/>
      </font>
      <fill>
        <patternFill patternType="solid">
          <fgColor indexed="64"/>
          <bgColor theme="0"/>
        </patternFill>
      </fill>
    </dxf>
    <dxf>
      <border>
        <bottom style="thin">
          <color indexed="64"/>
        </bottom>
      </border>
    </dxf>
    <dxf>
      <font>
        <strike val="0"/>
        <outline val="0"/>
        <shadow val="0"/>
        <u val="none"/>
        <vertAlign val="baseline"/>
        <sz val="11"/>
        <color auto="1"/>
        <name val="Calibri"/>
        <scheme val="minor"/>
      </font>
      <fill>
        <patternFill patternType="solid">
          <fgColor indexed="64"/>
          <bgColor theme="8" tint="0.39997558519241921"/>
        </patternFill>
      </fill>
      <border diagonalUp="0" diagonalDown="0" outline="0">
        <left style="thin">
          <color indexed="64"/>
        </left>
        <right style="thin">
          <color indexed="64"/>
        </right>
        <top/>
        <bottom/>
      </border>
    </dxf>
    <dxf>
      <font>
        <strike val="0"/>
        <outline val="0"/>
        <shadow val="0"/>
        <u val="none"/>
        <vertAlign val="baseline"/>
        <sz val="11"/>
        <color auto="1"/>
        <name val="Calibri"/>
        <scheme val="minor"/>
      </font>
      <fill>
        <patternFill patternType="solid">
          <fgColor indexed="64"/>
          <bgColor theme="0"/>
        </patternFill>
      </fill>
    </dxf>
    <dxf>
      <font>
        <strike val="0"/>
        <outline val="0"/>
        <shadow val="0"/>
        <u val="none"/>
        <vertAlign val="baseline"/>
        <sz val="11"/>
        <color auto="1"/>
        <name val="Calibri"/>
        <scheme val="minor"/>
      </font>
      <fill>
        <patternFill patternType="solid">
          <fgColor indexed="64"/>
          <bgColor theme="0"/>
        </patternFill>
      </fill>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scheme val="minor"/>
      </font>
      <numFmt numFmtId="14"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4"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4"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Calibri"/>
        <scheme val="minor"/>
      </font>
      <fill>
        <patternFill patternType="solid">
          <fgColor indexed="64"/>
          <bgColor theme="0"/>
        </patternFill>
      </fill>
    </dxf>
    <dxf>
      <border>
        <bottom style="thin">
          <color indexed="64"/>
        </bottom>
      </border>
    </dxf>
    <dxf>
      <font>
        <strike val="0"/>
        <outline val="0"/>
        <shadow val="0"/>
        <u val="none"/>
        <vertAlign val="baseline"/>
        <sz val="11"/>
        <color auto="1"/>
        <name val="Calibri"/>
        <scheme val="minor"/>
      </font>
      <fill>
        <patternFill patternType="solid">
          <fgColor indexed="64"/>
          <bgColor theme="8" tint="0.39997558519241921"/>
        </patternFill>
      </fill>
      <border diagonalUp="0" diagonalDown="0" outline="0">
        <left style="thin">
          <color indexed="64"/>
        </left>
        <right style="thin">
          <color indexed="64"/>
        </right>
        <top/>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solid">
          <fgColor indexed="64"/>
          <bgColor theme="0"/>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Calibri"/>
        <scheme val="minor"/>
      </font>
      <fill>
        <patternFill patternType="solid">
          <fgColor indexed="64"/>
          <bgColor theme="0"/>
        </patternFill>
      </fill>
    </dxf>
    <dxf>
      <border>
        <bottom style="thin">
          <color indexed="64"/>
        </bottom>
      </border>
    </dxf>
    <dxf>
      <font>
        <strike val="0"/>
        <outline val="0"/>
        <shadow val="0"/>
        <u val="none"/>
        <vertAlign val="baseline"/>
        <sz val="11"/>
        <color auto="1"/>
        <name val="Calibri"/>
        <scheme val="minor"/>
      </font>
      <fill>
        <patternFill patternType="solid">
          <fgColor indexed="64"/>
          <bgColor theme="8" tint="0.39997558519241921"/>
        </patternFill>
      </fill>
      <border diagonalUp="0" diagonalDown="0" outline="0">
        <left style="thin">
          <color indexed="64"/>
        </left>
        <right style="thin">
          <color indexed="64"/>
        </right>
        <top/>
        <bottom/>
      </border>
    </dxf>
    <dxf>
      <font>
        <strike val="0"/>
        <outline val="0"/>
        <shadow val="0"/>
        <u val="none"/>
        <vertAlign val="baseline"/>
        <sz val="11"/>
        <color auto="1"/>
        <name val="Calibri"/>
        <scheme val="minor"/>
      </font>
      <fill>
        <patternFill patternType="solid">
          <fgColor indexed="64"/>
          <bgColor theme="0"/>
        </patternFill>
      </fill>
    </dxf>
    <dxf>
      <font>
        <b val="0"/>
        <i val="0"/>
        <strike val="0"/>
        <condense val="0"/>
        <extend val="0"/>
        <outline val="0"/>
        <shadow val="0"/>
        <u val="none"/>
        <vertAlign val="baseline"/>
        <sz val="11"/>
        <color auto="1"/>
        <name val="Calibri"/>
        <scheme val="minor"/>
      </font>
      <numFmt numFmtId="14" formatCode="0.00%"/>
      <fill>
        <patternFill patternType="solid">
          <fgColor indexed="64"/>
          <bgColor theme="0"/>
        </patternFill>
      </fill>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scheme val="minor"/>
      </font>
      <numFmt numFmtId="14"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scheme val="minor"/>
      </font>
      <numFmt numFmtId="14"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4"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4"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Calibri"/>
        <scheme val="minor"/>
      </font>
      <fill>
        <patternFill patternType="solid">
          <fgColor indexed="64"/>
          <bgColor theme="0"/>
        </patternFill>
      </fill>
    </dxf>
    <dxf>
      <border>
        <bottom style="thin">
          <color indexed="64"/>
        </bottom>
      </border>
    </dxf>
    <dxf>
      <font>
        <strike val="0"/>
        <outline val="0"/>
        <shadow val="0"/>
        <u val="none"/>
        <vertAlign val="baseline"/>
        <sz val="11"/>
        <color auto="1"/>
        <name val="Calibri"/>
        <scheme val="minor"/>
      </font>
      <fill>
        <patternFill patternType="solid">
          <fgColor indexed="64"/>
          <bgColor theme="8" tint="0.39997558519241921"/>
        </patternFill>
      </fill>
      <border diagonalUp="0" diagonalDown="0" outline="0">
        <left style="thin">
          <color indexed="64"/>
        </left>
        <right style="thin">
          <color indexed="64"/>
        </right>
        <top/>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Calibri"/>
        <scheme val="minor"/>
      </font>
      <fill>
        <patternFill patternType="solid">
          <fgColor indexed="64"/>
          <bgColor theme="0"/>
        </patternFill>
      </fill>
    </dxf>
    <dxf>
      <border>
        <bottom style="thin">
          <color indexed="64"/>
        </bottom>
      </border>
    </dxf>
    <dxf>
      <font>
        <strike val="0"/>
        <outline val="0"/>
        <shadow val="0"/>
        <u val="none"/>
        <vertAlign val="baseline"/>
        <sz val="11"/>
        <color auto="1"/>
        <name val="Calibri"/>
        <scheme val="minor"/>
      </font>
      <fill>
        <patternFill patternType="solid">
          <fgColor indexed="64"/>
          <bgColor theme="8" tint="0.39997558519241921"/>
        </patternFill>
      </fill>
      <border diagonalUp="0" diagonalDown="0" outline="0">
        <left style="thin">
          <color indexed="64"/>
        </left>
        <right style="thin">
          <color indexed="64"/>
        </right>
        <top/>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Calibri"/>
        <scheme val="minor"/>
      </font>
      <fill>
        <patternFill patternType="solid">
          <fgColor indexed="64"/>
          <bgColor theme="0"/>
        </patternFill>
      </fill>
    </dxf>
    <dxf>
      <border>
        <bottom style="thin">
          <color indexed="64"/>
        </bottom>
      </border>
    </dxf>
    <dxf>
      <font>
        <strike val="0"/>
        <outline val="0"/>
        <shadow val="0"/>
        <u val="none"/>
        <vertAlign val="baseline"/>
        <sz val="11"/>
        <color auto="1"/>
        <name val="Calibri"/>
        <scheme val="minor"/>
      </font>
      <fill>
        <patternFill patternType="solid">
          <fgColor indexed="64"/>
          <bgColor theme="8" tint="0.39997558519241921"/>
        </patternFill>
      </fill>
      <border diagonalUp="0" diagonalDown="0" outline="0">
        <left style="thin">
          <color indexed="64"/>
        </left>
        <right style="thin">
          <color indexed="64"/>
        </right>
        <top/>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solid">
          <fgColor indexed="64"/>
          <bgColor theme="0"/>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Calibri"/>
        <scheme val="minor"/>
      </font>
      <fill>
        <patternFill patternType="solid">
          <fgColor indexed="64"/>
          <bgColor theme="0"/>
        </patternFill>
      </fill>
    </dxf>
    <dxf>
      <border>
        <bottom style="thin">
          <color indexed="64"/>
        </bottom>
      </border>
    </dxf>
    <dxf>
      <font>
        <strike val="0"/>
        <outline val="0"/>
        <shadow val="0"/>
        <u val="none"/>
        <vertAlign val="baseline"/>
        <sz val="11"/>
        <color auto="1"/>
        <name val="Calibri"/>
        <scheme val="minor"/>
      </font>
      <fill>
        <patternFill patternType="solid">
          <fgColor indexed="64"/>
          <bgColor theme="8" tint="0.39997558519241921"/>
        </patternFill>
      </fill>
      <border diagonalUp="0" diagonalDown="0" outline="0">
        <left style="thin">
          <color indexed="64"/>
        </left>
        <right style="thin">
          <color indexed="64"/>
        </right>
        <top/>
        <bottom/>
      </border>
    </dxf>
    <dxf>
      <font>
        <strike val="0"/>
        <outline val="0"/>
        <shadow val="0"/>
        <u val="none"/>
        <vertAlign val="baseline"/>
        <sz val="11"/>
        <color auto="1"/>
        <name val="Calibri"/>
        <scheme val="minor"/>
      </font>
      <numFmt numFmtId="166" formatCode="0.0%"/>
      <fill>
        <patternFill patternType="solid">
          <fgColor indexed="64"/>
          <bgColor theme="0"/>
        </patternFill>
      </fill>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166" formatCode="0.0%"/>
      <fill>
        <patternFill patternType="solid">
          <fgColor indexed="64"/>
          <bgColor theme="0"/>
        </patternFill>
      </fill>
      <border diagonalUp="0" diagonalDown="0" outline="0">
        <left style="thin">
          <color indexed="64"/>
        </left>
        <right/>
        <top style="thin">
          <color indexed="64"/>
        </top>
        <bottom style="thin">
          <color indexed="64"/>
        </bottom>
      </border>
    </dxf>
    <dxf>
      <font>
        <strike val="0"/>
        <outline val="0"/>
        <shadow val="0"/>
        <u val="none"/>
        <vertAlign val="baseline"/>
        <sz val="11"/>
        <color auto="1"/>
        <name val="Calibri"/>
        <scheme val="minor"/>
      </font>
      <numFmt numFmtId="166" formatCode="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166" formatCode="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166" formatCode="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166" formatCode="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solid">
          <fgColor indexed="64"/>
          <bgColor theme="0"/>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Calibri"/>
        <scheme val="minor"/>
      </font>
      <fill>
        <patternFill patternType="solid">
          <fgColor indexed="64"/>
          <bgColor theme="0"/>
        </patternFill>
      </fill>
    </dxf>
    <dxf>
      <border>
        <bottom style="thin">
          <color indexed="64"/>
        </bottom>
      </border>
    </dxf>
    <dxf>
      <font>
        <strike val="0"/>
        <outline val="0"/>
        <shadow val="0"/>
        <u val="none"/>
        <vertAlign val="baseline"/>
        <sz val="11"/>
        <color auto="1"/>
        <name val="Calibri"/>
        <scheme val="minor"/>
      </font>
      <fill>
        <patternFill patternType="solid">
          <fgColor indexed="64"/>
          <bgColor theme="8" tint="0.39997558519241921"/>
        </patternFill>
      </fill>
      <border diagonalUp="0" diagonalDown="0" outline="0">
        <left style="thin">
          <color indexed="64"/>
        </left>
        <right style="thin">
          <color indexed="64"/>
        </right>
        <top/>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Calibri"/>
        <scheme val="minor"/>
      </font>
      <fill>
        <patternFill patternType="solid">
          <fgColor indexed="64"/>
          <bgColor theme="0"/>
        </patternFill>
      </fill>
    </dxf>
    <dxf>
      <border>
        <bottom style="thin">
          <color indexed="64"/>
        </bottom>
      </border>
    </dxf>
    <dxf>
      <font>
        <strike val="0"/>
        <outline val="0"/>
        <shadow val="0"/>
        <u val="none"/>
        <vertAlign val="baseline"/>
        <sz val="11"/>
        <color auto="1"/>
        <name val="Calibri"/>
        <scheme val="minor"/>
      </font>
      <fill>
        <patternFill patternType="solid">
          <fgColor indexed="64"/>
          <bgColor theme="8" tint="0.39997558519241921"/>
        </patternFill>
      </fill>
      <border diagonalUp="0" diagonalDown="0" outline="0">
        <left style="thin">
          <color indexed="64"/>
        </left>
        <right style="thin">
          <color indexed="64"/>
        </right>
        <top/>
        <bottom/>
      </border>
    </dxf>
    <dxf>
      <font>
        <strike val="0"/>
        <outline val="0"/>
        <shadow val="0"/>
        <u val="none"/>
        <vertAlign val="baseline"/>
        <sz val="11"/>
        <color auto="1"/>
        <name val="Calibri"/>
        <scheme val="minor"/>
      </font>
      <fill>
        <patternFill patternType="solid">
          <fgColor indexed="64"/>
          <bgColor theme="0"/>
        </patternFill>
      </fill>
    </dxf>
    <dxf>
      <font>
        <b val="0"/>
        <i val="0"/>
        <strike val="0"/>
        <condense val="0"/>
        <extend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2" formatCode="0.0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solid">
          <fgColor indexed="64"/>
          <bgColor theme="0"/>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Calibri"/>
        <scheme val="minor"/>
      </font>
      <fill>
        <patternFill patternType="solid">
          <fgColor indexed="64"/>
          <bgColor theme="0"/>
        </patternFill>
      </fill>
    </dxf>
    <dxf>
      <border>
        <bottom style="thin">
          <color indexed="64"/>
        </bottom>
      </border>
    </dxf>
    <dxf>
      <font>
        <strike val="0"/>
        <outline val="0"/>
        <shadow val="0"/>
        <u val="none"/>
        <vertAlign val="baseline"/>
        <sz val="11"/>
        <color auto="1"/>
        <name val="Calibri"/>
        <scheme val="minor"/>
      </font>
      <fill>
        <patternFill patternType="solid">
          <fgColor indexed="64"/>
          <bgColor theme="8" tint="0.39997558519241921"/>
        </patternFill>
      </fill>
      <border diagonalUp="0" diagonalDown="0" outline="0">
        <left style="thin">
          <color indexed="64"/>
        </left>
        <right style="thin">
          <color indexed="64"/>
        </right>
        <top/>
        <bottom/>
      </border>
    </dxf>
    <dxf>
      <font>
        <strike val="0"/>
        <outline val="0"/>
        <shadow val="0"/>
        <u val="none"/>
        <vertAlign val="baseline"/>
        <sz val="11"/>
        <color auto="1"/>
        <name val="Calibri"/>
        <scheme val="minor"/>
      </font>
      <numFmt numFmtId="166" formatCode="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66" formatCode="0.0%"/>
      <fill>
        <patternFill patternType="solid">
          <fgColor indexed="64"/>
          <bgColor theme="0"/>
        </patternFill>
      </fill>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66" formatCode="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66" formatCode="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66" formatCode="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66" formatCode="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Calibri"/>
        <scheme val="minor"/>
      </font>
      <fill>
        <patternFill patternType="solid">
          <fgColor indexed="64"/>
          <bgColor theme="0"/>
        </patternFill>
      </fill>
    </dxf>
    <dxf>
      <border>
        <bottom style="thin">
          <color indexed="64"/>
        </bottom>
      </border>
    </dxf>
    <dxf>
      <font>
        <strike val="0"/>
        <outline val="0"/>
        <shadow val="0"/>
        <u val="none"/>
        <vertAlign val="baseline"/>
        <sz val="11"/>
        <color auto="1"/>
        <name val="Calibri"/>
        <scheme val="minor"/>
      </font>
      <fill>
        <patternFill patternType="solid">
          <fgColor indexed="64"/>
          <bgColor theme="8" tint="0.39997558519241921"/>
        </patternFill>
      </fill>
      <border diagonalUp="0" diagonalDown="0" outline="0">
        <left style="thin">
          <color indexed="64"/>
        </left>
        <right style="thin">
          <color indexed="64"/>
        </right>
        <top/>
        <bottom/>
      </border>
    </dxf>
    <dxf>
      <font>
        <strike val="0"/>
        <outline val="0"/>
        <shadow val="0"/>
        <u val="none"/>
        <vertAlign val="baseline"/>
        <sz val="11"/>
        <color auto="1"/>
        <name val="Calibri"/>
        <scheme val="minor"/>
      </font>
      <numFmt numFmtId="166" formatCode="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66" formatCode="0.0%"/>
      <fill>
        <patternFill patternType="solid">
          <fgColor indexed="64"/>
          <bgColor theme="0"/>
        </patternFill>
      </fill>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66" formatCode="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66" formatCode="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66" formatCode="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66" formatCode="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Calibri"/>
        <scheme val="minor"/>
      </font>
      <fill>
        <patternFill patternType="solid">
          <fgColor indexed="64"/>
          <bgColor theme="0"/>
        </patternFill>
      </fill>
    </dxf>
    <dxf>
      <border>
        <bottom style="thin">
          <color indexed="64"/>
        </bottom>
      </border>
    </dxf>
    <dxf>
      <font>
        <strike val="0"/>
        <outline val="0"/>
        <shadow val="0"/>
        <u val="none"/>
        <vertAlign val="baseline"/>
        <sz val="11"/>
        <color auto="1"/>
        <name val="Calibri"/>
        <scheme val="minor"/>
      </font>
      <fill>
        <patternFill patternType="solid">
          <fgColor indexed="64"/>
          <bgColor theme="8" tint="0.39997558519241921"/>
        </patternFill>
      </fill>
      <border diagonalUp="0" diagonalDown="0" outline="0">
        <left style="thin">
          <color indexed="64"/>
        </left>
        <right style="thin">
          <color indexed="64"/>
        </right>
        <top/>
        <bottom/>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Calibri"/>
        <scheme val="minor"/>
      </font>
      <fill>
        <patternFill patternType="solid">
          <fgColor indexed="64"/>
          <bgColor theme="0"/>
        </patternFill>
      </fill>
    </dxf>
    <dxf>
      <border>
        <bottom style="thin">
          <color indexed="64"/>
        </bottom>
      </border>
    </dxf>
    <dxf>
      <font>
        <strike val="0"/>
        <outline val="0"/>
        <shadow val="0"/>
        <u val="none"/>
        <vertAlign val="baseline"/>
        <sz val="11"/>
        <color auto="1"/>
        <name val="Calibri"/>
        <scheme val="minor"/>
      </font>
      <fill>
        <patternFill patternType="solid">
          <fgColor indexed="64"/>
          <bgColor theme="8" tint="0.39997558519241921"/>
        </patternFill>
      </fill>
      <border diagonalUp="0" diagonalDown="0" outline="0">
        <left style="thin">
          <color indexed="64"/>
        </left>
        <right style="thin">
          <color indexed="64"/>
        </right>
        <top/>
        <bottom/>
      </border>
    </dxf>
    <dxf>
      <font>
        <strike val="0"/>
        <outline val="0"/>
        <shadow val="0"/>
        <u val="none"/>
        <vertAlign val="baseline"/>
        <sz val="11"/>
        <color auto="1"/>
        <name val="Calibri"/>
        <scheme val="minor"/>
      </font>
      <numFmt numFmtId="2" formatCode="0.00"/>
      <fill>
        <patternFill>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fgColor indexed="64"/>
          <bgColor theme="0"/>
        </patternFill>
      </fill>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scheme val="minor"/>
      </font>
      <numFmt numFmtId="2" formatCode="0.00"/>
      <fill>
        <patternFill>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fgColor indexed="64"/>
          <bgColor theme="0"/>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Calibri"/>
        <scheme val="minor"/>
      </font>
      <fill>
        <patternFill>
          <fgColor indexed="64"/>
          <bgColor theme="0"/>
        </patternFill>
      </fill>
    </dxf>
    <dxf>
      <border>
        <bottom style="thin">
          <color indexed="64"/>
        </bottom>
      </border>
    </dxf>
    <dxf>
      <font>
        <strike val="0"/>
        <outline val="0"/>
        <shadow val="0"/>
        <u val="none"/>
        <vertAlign val="baseline"/>
        <sz val="11"/>
        <color auto="1"/>
        <name val="Calibri"/>
        <scheme val="minor"/>
      </font>
      <fill>
        <patternFill patternType="solid">
          <fgColor indexed="64"/>
          <bgColor theme="8" tint="0.39997558519241921"/>
        </patternFill>
      </fill>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dxf>
    <dxf>
      <font>
        <b val="0"/>
        <i val="0"/>
        <strike val="0"/>
        <condense val="0"/>
        <extend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scheme val="minor"/>
      </font>
      <numFmt numFmtId="2" formatCode="0.0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Calibri"/>
        <scheme val="minor"/>
      </font>
      <fill>
        <patternFill patternType="solid">
          <fgColor indexed="64"/>
          <bgColor theme="0"/>
        </patternFill>
      </fill>
    </dxf>
    <dxf>
      <border>
        <bottom style="thin">
          <color indexed="64"/>
        </bottom>
      </border>
    </dxf>
    <dxf>
      <font>
        <strike val="0"/>
        <outline val="0"/>
        <shadow val="0"/>
        <u val="none"/>
        <vertAlign val="baseline"/>
        <sz val="11"/>
        <color auto="1"/>
        <name val="Calibri"/>
        <scheme val="minor"/>
      </font>
      <fill>
        <patternFill patternType="solid">
          <fgColor indexed="64"/>
          <bgColor theme="8" tint="0.39997558519241921"/>
        </patternFill>
      </fill>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07" Type="http://schemas.openxmlformats.org/officeDocument/2006/relationships/customXml" Target="../customXml/item2.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theme" Target="theme/theme1.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styles" Target="styles.xml"/><Relationship Id="rId108"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customXml" Target="../customXml/item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externalLink" Target="externalLinks/externalLink1.xml"/><Relationship Id="rId105"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chemeClr val="accent2"/>
              </a:solidFill>
              <a:ln>
                <a:noFill/>
              </a:ln>
              <a:effectLst/>
            </c:spPr>
            <c:extLst>
              <c:ext xmlns:c16="http://schemas.microsoft.com/office/drawing/2014/chart" uri="{C3380CC4-5D6E-409C-BE32-E72D297353CC}">
                <c16:uniqueId val="{00000001-21DD-4E8C-8F81-983401534BD2}"/>
              </c:ext>
            </c:extLst>
          </c:dPt>
          <c:dPt>
            <c:idx val="1"/>
            <c:bubble3D val="0"/>
            <c:spPr>
              <a:solidFill>
                <a:srgbClr val="00B0F0"/>
              </a:solidFill>
              <a:ln>
                <a:noFill/>
              </a:ln>
              <a:effectLst/>
            </c:spPr>
            <c:extLst>
              <c:ext xmlns:c16="http://schemas.microsoft.com/office/drawing/2014/chart" uri="{C3380CC4-5D6E-409C-BE32-E72D297353CC}">
                <c16:uniqueId val="{00000003-21DD-4E8C-8F81-983401534BD2}"/>
              </c:ext>
            </c:extLst>
          </c:dPt>
          <c:dPt>
            <c:idx val="2"/>
            <c:bubble3D val="0"/>
            <c:spPr>
              <a:solidFill>
                <a:srgbClr val="00B050"/>
              </a:solidFill>
              <a:ln>
                <a:noFill/>
              </a:ln>
              <a:effectLst/>
            </c:spPr>
            <c:extLst>
              <c:ext xmlns:c16="http://schemas.microsoft.com/office/drawing/2014/chart" uri="{C3380CC4-5D6E-409C-BE32-E72D297353CC}">
                <c16:uniqueId val="{00000005-21DD-4E8C-8F81-983401534BD2}"/>
              </c:ext>
            </c:extLst>
          </c:dPt>
          <c:dPt>
            <c:idx val="3"/>
            <c:bubble3D val="0"/>
            <c:spPr>
              <a:solidFill>
                <a:schemeClr val="accent4"/>
              </a:solidFill>
              <a:ln>
                <a:noFill/>
              </a:ln>
              <a:effectLst/>
            </c:spPr>
            <c:extLst>
              <c:ext xmlns:c16="http://schemas.microsoft.com/office/drawing/2014/chart" uri="{C3380CC4-5D6E-409C-BE32-E72D297353CC}">
                <c16:uniqueId val="{00000007-21DD-4E8C-8F81-983401534BD2}"/>
              </c:ext>
            </c:extLst>
          </c:dPt>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Estructura!$L$5:$L$8</c:f>
              <c:strCache>
                <c:ptCount val="4"/>
                <c:pt idx="0">
                  <c:v>2021</c:v>
                </c:pt>
                <c:pt idx="1">
                  <c:v>2022</c:v>
                </c:pt>
                <c:pt idx="2">
                  <c:v>2023</c:v>
                </c:pt>
                <c:pt idx="3">
                  <c:v>2024</c:v>
                </c:pt>
              </c:strCache>
            </c:strRef>
          </c:cat>
          <c:val>
            <c:numRef>
              <c:f>Estructura!$M$5:$M$8</c:f>
              <c:numCache>
                <c:formatCode>General</c:formatCode>
                <c:ptCount val="4"/>
                <c:pt idx="0">
                  <c:v>4</c:v>
                </c:pt>
                <c:pt idx="1">
                  <c:v>36</c:v>
                </c:pt>
                <c:pt idx="2">
                  <c:v>55</c:v>
                </c:pt>
                <c:pt idx="3">
                  <c:v>3</c:v>
                </c:pt>
              </c:numCache>
            </c:numRef>
          </c:val>
          <c:extLst>
            <c:ext xmlns:c16="http://schemas.microsoft.com/office/drawing/2014/chart" uri="{C3380CC4-5D6E-409C-BE32-E72D297353CC}">
              <c16:uniqueId val="{00000008-21DD-4E8C-8F81-983401534BD2}"/>
            </c:ext>
          </c:extLst>
        </c:ser>
        <c:dLbls>
          <c:showLegendKey val="0"/>
          <c:showVal val="0"/>
          <c:showCatName val="0"/>
          <c:showSerName val="0"/>
          <c:showPercent val="0"/>
          <c:showBubbleSize val="0"/>
          <c:showLeaderLines val="1"/>
        </c:dLbls>
        <c:firstSliceAng val="0"/>
        <c:holeSize val="50"/>
      </c:doughnut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10</xdr:col>
      <xdr:colOff>372969</xdr:colOff>
      <xdr:row>8</xdr:row>
      <xdr:rowOff>45943</xdr:rowOff>
    </xdr:from>
    <xdr:to>
      <xdr:col>15</xdr:col>
      <xdr:colOff>249704</xdr:colOff>
      <xdr:row>23</xdr:row>
      <xdr:rowOff>96556</xdr:rowOff>
    </xdr:to>
    <xdr:graphicFrame macro="">
      <xdr:nvGraphicFramePr>
        <xdr:cNvPr id="2" name="Gráfico 1">
          <a:extLst>
            <a:ext uri="{FF2B5EF4-FFF2-40B4-BE49-F238E27FC236}">
              <a16:creationId xmlns:a16="http://schemas.microsoft.com/office/drawing/2014/main" id="{A82CA650-5A11-4122-95B7-75986E5227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compite-my.sharepoint.com/personal/fbernal_compite_com_co/Documents/ICC%202024/10.%20Material%20para%20p&#225;gina%20web/Base_ICC_web_2024.xlsx" TargetMode="External"/><Relationship Id="rId1" Type="http://schemas.openxmlformats.org/officeDocument/2006/relationships/externalLinkPath" Target="Base_ICC_web_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rsonal/iporto_compite_com_co/Documents/ICC%202021/CPC/2.%20Infraestructura%20y%20equipamiento/INF-4/INF-4-6%20Bienes%20Inter&#233;s%20Cultural/INF-4-6_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structura"/>
      <sheetName val="Valor_original (winzo-imp)"/>
      <sheetName val="Valor_normalizado"/>
      <sheetName val="Valor_ranking"/>
      <sheetName val="Gráficos"/>
    </sheetNames>
    <sheetDataSet>
      <sheetData sheetId="0">
        <row r="5">
          <cell r="L5" t="str">
            <v>2021</v>
          </cell>
          <cell r="M5">
            <v>4</v>
          </cell>
        </row>
        <row r="6">
          <cell r="L6" t="str">
            <v>2022</v>
          </cell>
          <cell r="M6">
            <v>36</v>
          </cell>
        </row>
        <row r="7">
          <cell r="L7" t="str">
            <v>2023</v>
          </cell>
          <cell r="M7">
            <v>55</v>
          </cell>
        </row>
        <row r="8">
          <cell r="L8" t="str">
            <v>2024</v>
          </cell>
          <cell r="M8">
            <v>3</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Índice"/>
      <sheetName val="1"/>
      <sheetName val="2"/>
      <sheetName val="3"/>
      <sheetName val="4"/>
      <sheetName val="5"/>
      <sheetName val="6"/>
      <sheetName val="BIC+"/>
      <sheetName val="7"/>
      <sheetName val="8"/>
      <sheetName val="9"/>
      <sheetName val="10"/>
    </sheetNames>
    <sheetDataSet>
      <sheetData sheetId="0"/>
      <sheetData sheetId="1"/>
      <sheetData sheetId="2"/>
      <sheetData sheetId="3"/>
      <sheetData sheetId="4"/>
      <sheetData sheetId="5">
        <row r="1">
          <cell r="B1" t="str">
            <v xml:space="preserve">Área metropolitana </v>
          </cell>
          <cell r="C1" t="str">
            <v>Código DANE</v>
          </cell>
          <cell r="D1" t="str">
            <v>Municipio-ciudad</v>
          </cell>
          <cell r="E1" t="str">
            <v>BICNAL 2019</v>
          </cell>
          <cell r="F1" t="str">
            <v>Población 2019</v>
          </cell>
          <cell r="G1" t="str">
            <v>Indicador 2019</v>
          </cell>
        </row>
        <row r="2">
          <cell r="C2">
            <v>5001</v>
          </cell>
          <cell r="D2" t="str">
            <v>Medellín</v>
          </cell>
          <cell r="E2">
            <v>35</v>
          </cell>
          <cell r="F2">
            <v>2483545</v>
          </cell>
        </row>
        <row r="3">
          <cell r="C3">
            <v>5380</v>
          </cell>
          <cell r="D3" t="str">
            <v>La Estrella</v>
          </cell>
          <cell r="E3">
            <v>2</v>
          </cell>
          <cell r="F3">
            <v>73696</v>
          </cell>
        </row>
        <row r="4">
          <cell r="C4">
            <v>5631</v>
          </cell>
          <cell r="D4" t="str">
            <v>Sabaneta</v>
          </cell>
          <cell r="E4">
            <v>1</v>
          </cell>
          <cell r="F4">
            <v>85484</v>
          </cell>
        </row>
        <row r="5">
          <cell r="C5">
            <v>5360</v>
          </cell>
          <cell r="D5" t="str">
            <v>Itagüí</v>
          </cell>
          <cell r="E5">
            <v>1</v>
          </cell>
          <cell r="F5">
            <v>283794</v>
          </cell>
        </row>
        <row r="6">
          <cell r="C6">
            <v>5308</v>
          </cell>
          <cell r="D6" t="str">
            <v>Girardota</v>
          </cell>
          <cell r="E6">
            <v>1</v>
          </cell>
          <cell r="F6">
            <v>53162</v>
          </cell>
        </row>
        <row r="7">
          <cell r="C7">
            <v>5266</v>
          </cell>
          <cell r="D7" t="str">
            <v>Envigado</v>
          </cell>
          <cell r="E7">
            <v>4</v>
          </cell>
          <cell r="F7">
            <v>236114</v>
          </cell>
        </row>
        <row r="8">
          <cell r="C8">
            <v>5088</v>
          </cell>
          <cell r="D8" t="str">
            <v>Bello</v>
          </cell>
          <cell r="E8">
            <v>2</v>
          </cell>
          <cell r="F8">
            <v>538527</v>
          </cell>
        </row>
        <row r="9">
          <cell r="C9">
            <v>5212</v>
          </cell>
          <cell r="D9" t="str">
            <v>Copacabana</v>
          </cell>
          <cell r="E9">
            <v>1</v>
          </cell>
          <cell r="F9">
            <v>80000</v>
          </cell>
        </row>
        <row r="10">
          <cell r="C10">
            <v>5079</v>
          </cell>
          <cell r="D10" t="str">
            <v>Barbosa</v>
          </cell>
          <cell r="E10">
            <v>4</v>
          </cell>
          <cell r="F10">
            <v>53242</v>
          </cell>
        </row>
        <row r="11">
          <cell r="C11">
            <v>5129</v>
          </cell>
          <cell r="D11" t="str">
            <v>Caldas</v>
          </cell>
          <cell r="E11">
            <v>2</v>
          </cell>
          <cell r="F11">
            <v>81658</v>
          </cell>
        </row>
        <row r="12">
          <cell r="B12" t="str">
            <v>Medellín AM</v>
          </cell>
          <cell r="C12"/>
          <cell r="D12"/>
          <cell r="E12">
            <v>53</v>
          </cell>
          <cell r="F12">
            <v>3969222</v>
          </cell>
          <cell r="G12">
            <v>13.352742678540027</v>
          </cell>
        </row>
        <row r="13">
          <cell r="C13">
            <v>76001</v>
          </cell>
          <cell r="D13" t="str">
            <v>Cali</v>
          </cell>
          <cell r="E13">
            <v>18</v>
          </cell>
          <cell r="F13">
            <v>2241491</v>
          </cell>
          <cell r="G13"/>
        </row>
        <row r="14">
          <cell r="C14">
            <v>76892</v>
          </cell>
          <cell r="D14" t="str">
            <v>Yumbo</v>
          </cell>
          <cell r="E14">
            <v>2</v>
          </cell>
          <cell r="F14">
            <v>108889</v>
          </cell>
          <cell r="G14"/>
        </row>
        <row r="15">
          <cell r="B15" t="str">
            <v>Cali AM</v>
          </cell>
          <cell r="C15"/>
          <cell r="D15"/>
          <cell r="E15">
            <v>20</v>
          </cell>
          <cell r="F15">
            <v>2350380</v>
          </cell>
          <cell r="G15">
            <v>8.5092623320484346</v>
          </cell>
        </row>
        <row r="16">
          <cell r="C16">
            <v>8001</v>
          </cell>
          <cell r="D16" t="str">
            <v>Barranquilla</v>
          </cell>
          <cell r="E16">
            <v>18</v>
          </cell>
          <cell r="F16">
            <v>1243056</v>
          </cell>
          <cell r="G16"/>
        </row>
        <row r="17">
          <cell r="C17">
            <v>8758</v>
          </cell>
          <cell r="D17" t="str">
            <v>Soledad</v>
          </cell>
          <cell r="E17">
            <v>2</v>
          </cell>
          <cell r="F17">
            <v>638065</v>
          </cell>
          <cell r="G17"/>
        </row>
        <row r="18">
          <cell r="B18" t="str">
            <v>Barranquilla AM</v>
          </cell>
          <cell r="C18"/>
          <cell r="D18"/>
          <cell r="E18">
            <v>20</v>
          </cell>
          <cell r="F18">
            <v>1881121</v>
          </cell>
          <cell r="G18">
            <v>10.631958284448476</v>
          </cell>
        </row>
        <row r="19">
          <cell r="C19">
            <v>68001</v>
          </cell>
          <cell r="D19" t="str">
            <v>Bucaramanga</v>
          </cell>
          <cell r="E19">
            <v>5</v>
          </cell>
          <cell r="F19">
            <v>595635</v>
          </cell>
          <cell r="G19"/>
        </row>
        <row r="20">
          <cell r="C20">
            <v>68276</v>
          </cell>
          <cell r="D20" t="str">
            <v>Floridablanca</v>
          </cell>
          <cell r="E20">
            <v>0</v>
          </cell>
          <cell r="F20">
            <v>300730</v>
          </cell>
          <cell r="G20"/>
        </row>
        <row r="21">
          <cell r="C21">
            <v>68307</v>
          </cell>
          <cell r="D21" t="str">
            <v>Girón</v>
          </cell>
          <cell r="E21">
            <v>2</v>
          </cell>
          <cell r="F21">
            <v>166843</v>
          </cell>
          <cell r="G21"/>
        </row>
        <row r="22">
          <cell r="C22">
            <v>68547</v>
          </cell>
          <cell r="D22" t="str">
            <v>Piedecuesta</v>
          </cell>
          <cell r="E22">
            <v>0</v>
          </cell>
          <cell r="F22">
            <v>177586</v>
          </cell>
          <cell r="G22"/>
        </row>
        <row r="23">
          <cell r="B23" t="str">
            <v>Bucaramanga AM</v>
          </cell>
          <cell r="C23"/>
          <cell r="D23"/>
          <cell r="E23">
            <v>7</v>
          </cell>
          <cell r="F23">
            <v>1240794</v>
          </cell>
          <cell r="G23">
            <v>5.6415488791854251</v>
          </cell>
        </row>
        <row r="24">
          <cell r="C24">
            <v>17001</v>
          </cell>
          <cell r="D24" t="str">
            <v>Manizales</v>
          </cell>
          <cell r="E24">
            <v>12</v>
          </cell>
          <cell r="F24">
            <v>440608</v>
          </cell>
          <cell r="G24"/>
        </row>
        <row r="25">
          <cell r="C25">
            <v>17873</v>
          </cell>
          <cell r="D25" t="str">
            <v>Villamaría</v>
          </cell>
          <cell r="E25">
            <v>2</v>
          </cell>
          <cell r="F25">
            <v>66189</v>
          </cell>
          <cell r="G25"/>
        </row>
        <row r="26">
          <cell r="B26" t="str">
            <v>Manizales AM</v>
          </cell>
          <cell r="C26"/>
          <cell r="D26"/>
          <cell r="E26">
            <v>14</v>
          </cell>
          <cell r="F26">
            <v>506797</v>
          </cell>
          <cell r="G26">
            <v>27.624472915190896</v>
          </cell>
        </row>
        <row r="27">
          <cell r="C27">
            <v>66001</v>
          </cell>
          <cell r="D27" t="str">
            <v>Pereira</v>
          </cell>
          <cell r="E27">
            <v>15</v>
          </cell>
          <cell r="F27">
            <v>472406</v>
          </cell>
          <cell r="G27"/>
        </row>
        <row r="28">
          <cell r="C28">
            <v>66170</v>
          </cell>
          <cell r="D28" t="str">
            <v>DosQuebradas</v>
          </cell>
          <cell r="E28">
            <v>1</v>
          </cell>
          <cell r="F28">
            <v>220771</v>
          </cell>
          <cell r="G28"/>
        </row>
        <row r="29">
          <cell r="C29">
            <v>66400</v>
          </cell>
          <cell r="D29" t="str">
            <v>La Virginia</v>
          </cell>
          <cell r="E29">
            <v>0</v>
          </cell>
          <cell r="F29">
            <v>27916</v>
          </cell>
          <cell r="G29"/>
        </row>
        <row r="30">
          <cell r="B30" t="str">
            <v>Pereira AM</v>
          </cell>
          <cell r="C30"/>
          <cell r="D30"/>
          <cell r="E30">
            <v>16</v>
          </cell>
          <cell r="F30">
            <v>721093</v>
          </cell>
          <cell r="G30">
            <v>22.188538787645978</v>
          </cell>
        </row>
        <row r="31">
          <cell r="C31">
            <v>54001</v>
          </cell>
          <cell r="D31" t="str">
            <v>Cúcuta</v>
          </cell>
          <cell r="E31">
            <v>19</v>
          </cell>
          <cell r="F31">
            <v>749197</v>
          </cell>
          <cell r="G31"/>
        </row>
        <row r="32">
          <cell r="C32">
            <v>54874</v>
          </cell>
          <cell r="D32" t="str">
            <v>Villa del Rosario</v>
          </cell>
          <cell r="E32">
            <v>4</v>
          </cell>
          <cell r="F32">
            <v>107288</v>
          </cell>
          <cell r="G32"/>
        </row>
        <row r="33">
          <cell r="C33">
            <v>54405</v>
          </cell>
          <cell r="D33" t="str">
            <v>Los Patios</v>
          </cell>
          <cell r="E33">
            <v>0</v>
          </cell>
          <cell r="F33">
            <v>93754</v>
          </cell>
          <cell r="G33"/>
        </row>
        <row r="34">
          <cell r="C34">
            <v>54261</v>
          </cell>
          <cell r="D34" t="str">
            <v>El Zulia</v>
          </cell>
          <cell r="E34">
            <v>0</v>
          </cell>
          <cell r="F34">
            <v>28240</v>
          </cell>
          <cell r="G34"/>
        </row>
        <row r="35">
          <cell r="B35" t="str">
            <v>Cúcuta AM</v>
          </cell>
          <cell r="C35"/>
          <cell r="D35"/>
          <cell r="E35">
            <v>23</v>
          </cell>
          <cell r="F35">
            <v>978479</v>
          </cell>
          <cell r="G35">
            <v>23.505869824492912</v>
          </cell>
        </row>
        <row r="36">
          <cell r="B36" t="str">
            <v>DISTRITO CAPITAL</v>
          </cell>
          <cell r="C36">
            <v>11001</v>
          </cell>
          <cell r="D36" t="str">
            <v>Bogotá</v>
          </cell>
          <cell r="E36">
            <v>158</v>
          </cell>
          <cell r="F36">
            <v>7592871</v>
          </cell>
          <cell r="G36">
            <v>20.808993067312748</v>
          </cell>
        </row>
        <row r="37">
          <cell r="B37" t="str">
            <v>Ibagué</v>
          </cell>
          <cell r="C37">
            <v>73001</v>
          </cell>
          <cell r="D37" t="str">
            <v>Ibagué</v>
          </cell>
          <cell r="E37">
            <v>10</v>
          </cell>
          <cell r="F37">
            <v>536087</v>
          </cell>
          <cell r="G37">
            <v>18.653688673666775</v>
          </cell>
        </row>
        <row r="38">
          <cell r="B38" t="str">
            <v>Montería</v>
          </cell>
          <cell r="C38">
            <v>23001</v>
          </cell>
          <cell r="D38" t="str">
            <v>Montería</v>
          </cell>
          <cell r="E38">
            <v>0</v>
          </cell>
          <cell r="F38">
            <v>498858</v>
          </cell>
          <cell r="G38">
            <v>0</v>
          </cell>
        </row>
        <row r="39">
          <cell r="B39" t="str">
            <v>Cartagena</v>
          </cell>
          <cell r="C39">
            <v>13001</v>
          </cell>
          <cell r="D39" t="str">
            <v>Cartagena</v>
          </cell>
          <cell r="E39">
            <v>97</v>
          </cell>
          <cell r="F39">
            <v>1003685</v>
          </cell>
          <cell r="G39">
            <v>96.643867348819597</v>
          </cell>
        </row>
        <row r="40">
          <cell r="B40" t="str">
            <v>Villavicencio</v>
          </cell>
          <cell r="C40">
            <v>50001</v>
          </cell>
          <cell r="D40" t="str">
            <v>Villavicencio</v>
          </cell>
          <cell r="E40">
            <v>0</v>
          </cell>
          <cell r="F40">
            <v>538824</v>
          </cell>
          <cell r="G40">
            <v>0</v>
          </cell>
        </row>
        <row r="41">
          <cell r="B41" t="str">
            <v>Tunja</v>
          </cell>
          <cell r="C41">
            <v>15001</v>
          </cell>
          <cell r="D41" t="str">
            <v>Tunja</v>
          </cell>
          <cell r="E41">
            <v>11</v>
          </cell>
          <cell r="F41">
            <v>176347</v>
          </cell>
          <cell r="G41">
            <v>62.377018038299497</v>
          </cell>
        </row>
        <row r="42">
          <cell r="B42" t="str">
            <v>Florencia</v>
          </cell>
          <cell r="C42">
            <v>18001</v>
          </cell>
          <cell r="D42" t="str">
            <v>Florencia</v>
          </cell>
          <cell r="E42">
            <v>1</v>
          </cell>
          <cell r="F42">
            <v>170764</v>
          </cell>
          <cell r="G42">
            <v>5.8560352299079428</v>
          </cell>
        </row>
        <row r="43">
          <cell r="B43" t="str">
            <v>Popayán</v>
          </cell>
          <cell r="C43">
            <v>19001</v>
          </cell>
          <cell r="D43" t="str">
            <v>Popayán</v>
          </cell>
          <cell r="E43">
            <v>30</v>
          </cell>
          <cell r="F43">
            <v>321991</v>
          </cell>
          <cell r="G43">
            <v>93.170306002341675</v>
          </cell>
        </row>
        <row r="44">
          <cell r="B44" t="str">
            <v>Valledupar</v>
          </cell>
          <cell r="C44">
            <v>20001</v>
          </cell>
          <cell r="D44" t="str">
            <v>Valledupar</v>
          </cell>
          <cell r="E44">
            <v>5</v>
          </cell>
          <cell r="F44">
            <v>513685</v>
          </cell>
          <cell r="G44">
            <v>9.7335915979637324</v>
          </cell>
        </row>
        <row r="45">
          <cell r="B45" t="str">
            <v>Quibdó</v>
          </cell>
          <cell r="C45">
            <v>27001</v>
          </cell>
          <cell r="D45" t="str">
            <v>Quibdó</v>
          </cell>
          <cell r="E45">
            <v>5</v>
          </cell>
          <cell r="F45">
            <v>130042</v>
          </cell>
          <cell r="G45">
            <v>38.449116439304227</v>
          </cell>
        </row>
        <row r="46">
          <cell r="B46" t="str">
            <v>Neiva</v>
          </cell>
          <cell r="C46">
            <v>41001</v>
          </cell>
          <cell r="D46" t="str">
            <v>Neiva</v>
          </cell>
          <cell r="E46">
            <v>3</v>
          </cell>
          <cell r="F46">
            <v>361049</v>
          </cell>
          <cell r="G46">
            <v>8.3091214765862791</v>
          </cell>
        </row>
        <row r="47">
          <cell r="B47" t="str">
            <v>Riohacha</v>
          </cell>
          <cell r="C47">
            <v>44001</v>
          </cell>
          <cell r="D47" t="str">
            <v>Riohacha</v>
          </cell>
          <cell r="E47">
            <v>3</v>
          </cell>
          <cell r="F47">
            <v>195747</v>
          </cell>
          <cell r="G47">
            <v>15.325905377860197</v>
          </cell>
        </row>
        <row r="48">
          <cell r="B48" t="str">
            <v>Santa Marta</v>
          </cell>
          <cell r="C48">
            <v>47001</v>
          </cell>
          <cell r="D48" t="str">
            <v>Santa Marta</v>
          </cell>
          <cell r="E48">
            <v>17</v>
          </cell>
          <cell r="F48">
            <v>521239</v>
          </cell>
          <cell r="G48">
            <v>32.614597142577587</v>
          </cell>
        </row>
        <row r="49">
          <cell r="B49" t="str">
            <v>Armenia</v>
          </cell>
          <cell r="C49">
            <v>63001</v>
          </cell>
          <cell r="D49" t="str">
            <v>Armenia</v>
          </cell>
          <cell r="E49">
            <v>4</v>
          </cell>
          <cell r="F49">
            <v>300194</v>
          </cell>
          <cell r="G49">
            <v>13.324716683211523</v>
          </cell>
        </row>
        <row r="50">
          <cell r="B50" t="str">
            <v>Sincelejo</v>
          </cell>
          <cell r="C50">
            <v>70001</v>
          </cell>
          <cell r="D50" t="str">
            <v>Sincelejo</v>
          </cell>
          <cell r="E50">
            <v>0</v>
          </cell>
          <cell r="F50">
            <v>286635</v>
          </cell>
          <cell r="G50">
            <v>0</v>
          </cell>
        </row>
        <row r="51">
          <cell r="B51" t="str">
            <v>Leticia</v>
          </cell>
          <cell r="C51">
            <v>91001</v>
          </cell>
          <cell r="D51" t="str">
            <v>Leticia</v>
          </cell>
          <cell r="E51">
            <v>0</v>
          </cell>
          <cell r="F51">
            <v>48918</v>
          </cell>
          <cell r="G51">
            <v>0</v>
          </cell>
        </row>
        <row r="52">
          <cell r="B52" t="str">
            <v>Inírida</v>
          </cell>
          <cell r="C52">
            <v>94001</v>
          </cell>
          <cell r="D52" t="str">
            <v>Inírida</v>
          </cell>
          <cell r="E52">
            <v>0</v>
          </cell>
          <cell r="F52">
            <v>32673</v>
          </cell>
          <cell r="G52">
            <v>0</v>
          </cell>
        </row>
        <row r="53">
          <cell r="B53" t="str">
            <v>San José Del Guaviare</v>
          </cell>
          <cell r="C53">
            <v>95001</v>
          </cell>
          <cell r="D53" t="str">
            <v>San José Del Guaviare</v>
          </cell>
          <cell r="E53">
            <v>0</v>
          </cell>
          <cell r="F53">
            <v>54333</v>
          </cell>
          <cell r="G53">
            <v>0</v>
          </cell>
        </row>
        <row r="54">
          <cell r="B54" t="str">
            <v>Mocoa</v>
          </cell>
          <cell r="C54">
            <v>86001</v>
          </cell>
          <cell r="D54" t="str">
            <v>Mocoa</v>
          </cell>
          <cell r="E54">
            <v>0</v>
          </cell>
          <cell r="F54">
            <v>57716</v>
          </cell>
          <cell r="G54">
            <v>0</v>
          </cell>
        </row>
        <row r="55">
          <cell r="B55" t="str">
            <v>Yopal</v>
          </cell>
          <cell r="C55">
            <v>85001</v>
          </cell>
          <cell r="D55" t="str">
            <v>Yopal</v>
          </cell>
          <cell r="E55">
            <v>0</v>
          </cell>
          <cell r="F55">
            <v>173610</v>
          </cell>
          <cell r="G55">
            <v>0</v>
          </cell>
        </row>
        <row r="56">
          <cell r="B56" t="str">
            <v>Mitú</v>
          </cell>
          <cell r="C56">
            <v>97001</v>
          </cell>
          <cell r="D56" t="str">
            <v>Mitú</v>
          </cell>
          <cell r="E56">
            <v>0</v>
          </cell>
          <cell r="F56">
            <v>31302</v>
          </cell>
          <cell r="G56">
            <v>0</v>
          </cell>
        </row>
        <row r="57">
          <cell r="B57" t="str">
            <v>Pasto</v>
          </cell>
          <cell r="C57">
            <v>52001</v>
          </cell>
          <cell r="D57" t="str">
            <v>Pasto</v>
          </cell>
          <cell r="E57">
            <v>6</v>
          </cell>
          <cell r="F57">
            <v>392748</v>
          </cell>
          <cell r="G57">
            <v>15.276971493171194</v>
          </cell>
        </row>
        <row r="58">
          <cell r="B58" t="str">
            <v>Arauca</v>
          </cell>
          <cell r="C58">
            <v>81001</v>
          </cell>
          <cell r="D58" t="str">
            <v>Arauca</v>
          </cell>
          <cell r="E58">
            <v>0</v>
          </cell>
          <cell r="F58">
            <v>91875</v>
          </cell>
          <cell r="G58">
            <v>0</v>
          </cell>
        </row>
        <row r="59">
          <cell r="B59" t="str">
            <v>Puerto Carreño</v>
          </cell>
          <cell r="C59">
            <v>99001</v>
          </cell>
          <cell r="D59" t="str">
            <v>Puerto Carreño</v>
          </cell>
          <cell r="E59">
            <v>0</v>
          </cell>
          <cell r="F59">
            <v>20474</v>
          </cell>
          <cell r="G59">
            <v>0</v>
          </cell>
        </row>
        <row r="60">
          <cell r="B60" t="str">
            <v>San Andrés</v>
          </cell>
          <cell r="C60">
            <v>88001</v>
          </cell>
          <cell r="D60" t="str">
            <v>San Andrés</v>
          </cell>
          <cell r="E60">
            <v>1</v>
          </cell>
          <cell r="F60">
            <v>56358</v>
          </cell>
          <cell r="G60">
            <v>17.743709854856455</v>
          </cell>
        </row>
      </sheetData>
      <sheetData sheetId="6">
        <row r="1">
          <cell r="B1" t="str">
            <v xml:space="preserve">Área metropolitana </v>
          </cell>
          <cell r="C1" t="str">
            <v>Código DANE</v>
          </cell>
          <cell r="D1" t="str">
            <v>Municipio-ciudad</v>
          </cell>
          <cell r="E1" t="str">
            <v>BICNAL 2020</v>
          </cell>
          <cell r="F1" t="str">
            <v>Población 2020</v>
          </cell>
          <cell r="G1" t="str">
            <v>Indicador 2020</v>
          </cell>
        </row>
        <row r="2">
          <cell r="C2">
            <v>5001</v>
          </cell>
          <cell r="D2" t="str">
            <v>Medellín</v>
          </cell>
          <cell r="E2">
            <v>35</v>
          </cell>
          <cell r="F2">
            <v>2533424</v>
          </cell>
        </row>
        <row r="3">
          <cell r="C3">
            <v>5380</v>
          </cell>
          <cell r="D3" t="str">
            <v>La Estrella</v>
          </cell>
          <cell r="E3">
            <v>2</v>
          </cell>
          <cell r="F3">
            <v>75517</v>
          </cell>
        </row>
        <row r="4">
          <cell r="C4">
            <v>5631</v>
          </cell>
          <cell r="D4" t="str">
            <v>Sabaneta</v>
          </cell>
          <cell r="E4">
            <v>1</v>
          </cell>
          <cell r="F4">
            <v>87981</v>
          </cell>
        </row>
        <row r="5">
          <cell r="C5">
            <v>5360</v>
          </cell>
          <cell r="D5" t="str">
            <v>Itagüí</v>
          </cell>
          <cell r="E5">
            <v>1</v>
          </cell>
          <cell r="F5">
            <v>289994</v>
          </cell>
        </row>
        <row r="6">
          <cell r="C6">
            <v>5308</v>
          </cell>
          <cell r="D6" t="str">
            <v>Girardota</v>
          </cell>
          <cell r="E6">
            <v>1</v>
          </cell>
          <cell r="F6">
            <v>54439</v>
          </cell>
        </row>
        <row r="7">
          <cell r="C7">
            <v>5266</v>
          </cell>
          <cell r="D7" t="str">
            <v>Envigado</v>
          </cell>
          <cell r="E7">
            <v>4</v>
          </cell>
          <cell r="F7">
            <v>242197</v>
          </cell>
        </row>
        <row r="8">
          <cell r="C8">
            <v>5088</v>
          </cell>
          <cell r="D8" t="str">
            <v>Bello</v>
          </cell>
          <cell r="E8">
            <v>2</v>
          </cell>
          <cell r="F8">
            <v>552154</v>
          </cell>
        </row>
        <row r="9">
          <cell r="C9">
            <v>5212</v>
          </cell>
          <cell r="D9" t="str">
            <v>Copacabana</v>
          </cell>
          <cell r="E9">
            <v>1</v>
          </cell>
          <cell r="F9">
            <v>81820</v>
          </cell>
        </row>
        <row r="10">
          <cell r="C10">
            <v>5079</v>
          </cell>
          <cell r="D10" t="str">
            <v>Barbosa</v>
          </cell>
          <cell r="E10">
            <v>4</v>
          </cell>
          <cell r="F10">
            <v>54347</v>
          </cell>
        </row>
        <row r="11">
          <cell r="C11">
            <v>5129</v>
          </cell>
          <cell r="D11" t="str">
            <v>Caldas</v>
          </cell>
          <cell r="E11">
            <v>2</v>
          </cell>
          <cell r="F11">
            <v>83423</v>
          </cell>
        </row>
        <row r="12">
          <cell r="B12" t="str">
            <v>Medellín AM</v>
          </cell>
          <cell r="C12"/>
          <cell r="D12"/>
          <cell r="E12">
            <v>53</v>
          </cell>
          <cell r="F12">
            <v>4055296</v>
          </cell>
          <cell r="G12">
            <v>13.069329587778549</v>
          </cell>
        </row>
        <row r="13">
          <cell r="C13">
            <v>76001</v>
          </cell>
          <cell r="D13" t="str">
            <v>Cali</v>
          </cell>
          <cell r="E13">
            <v>18</v>
          </cell>
          <cell r="F13">
            <v>2252616</v>
          </cell>
          <cell r="G13"/>
        </row>
        <row r="14">
          <cell r="C14">
            <v>76892</v>
          </cell>
          <cell r="D14" t="str">
            <v>Yumbo</v>
          </cell>
          <cell r="E14">
            <v>2</v>
          </cell>
          <cell r="F14">
            <v>110069</v>
          </cell>
          <cell r="G14"/>
        </row>
        <row r="15">
          <cell r="B15" t="str">
            <v>Cali AM</v>
          </cell>
          <cell r="C15"/>
          <cell r="D15"/>
          <cell r="E15">
            <v>20</v>
          </cell>
          <cell r="F15">
            <v>2362685</v>
          </cell>
          <cell r="G15">
            <v>8.4649456021433238</v>
          </cell>
        </row>
        <row r="16">
          <cell r="C16">
            <v>8001</v>
          </cell>
          <cell r="D16" t="str">
            <v>Barranquilla</v>
          </cell>
          <cell r="E16">
            <v>18</v>
          </cell>
          <cell r="F16">
            <v>1274250</v>
          </cell>
          <cell r="G16"/>
        </row>
        <row r="17">
          <cell r="C17">
            <v>8758</v>
          </cell>
          <cell r="D17" t="str">
            <v>Soledad</v>
          </cell>
          <cell r="E17">
            <v>2</v>
          </cell>
          <cell r="F17">
            <v>665021</v>
          </cell>
          <cell r="G17"/>
        </row>
        <row r="18">
          <cell r="B18" t="str">
            <v>Barranquilla AM</v>
          </cell>
          <cell r="C18"/>
          <cell r="D18"/>
          <cell r="E18">
            <v>20</v>
          </cell>
          <cell r="F18">
            <v>1939271</v>
          </cell>
          <cell r="G18">
            <v>10.313153757262395</v>
          </cell>
        </row>
        <row r="19">
          <cell r="C19">
            <v>68001</v>
          </cell>
          <cell r="D19" t="str">
            <v>Bucaramanga</v>
          </cell>
          <cell r="E19">
            <v>5</v>
          </cell>
          <cell r="F19">
            <v>607428</v>
          </cell>
          <cell r="G19"/>
        </row>
        <row r="20">
          <cell r="C20">
            <v>68276</v>
          </cell>
          <cell r="D20" t="str">
            <v>Floridablanca</v>
          </cell>
          <cell r="E20">
            <v>0</v>
          </cell>
          <cell r="F20">
            <v>307896</v>
          </cell>
          <cell r="G20"/>
        </row>
        <row r="21">
          <cell r="C21">
            <v>68307</v>
          </cell>
          <cell r="D21" t="str">
            <v>Girón</v>
          </cell>
          <cell r="E21">
            <v>2</v>
          </cell>
          <cell r="F21">
            <v>171904</v>
          </cell>
          <cell r="G21"/>
        </row>
        <row r="22">
          <cell r="C22">
            <v>68547</v>
          </cell>
          <cell r="D22" t="str">
            <v>Piedecuesta</v>
          </cell>
          <cell r="E22">
            <v>0</v>
          </cell>
          <cell r="F22">
            <v>182959</v>
          </cell>
          <cell r="G22"/>
        </row>
        <row r="23">
          <cell r="B23" t="str">
            <v>Bucaramanga AM</v>
          </cell>
          <cell r="C23"/>
          <cell r="D23"/>
          <cell r="E23">
            <v>7</v>
          </cell>
          <cell r="F23">
            <v>1270187</v>
          </cell>
          <cell r="G23">
            <v>5.5109995614818921</v>
          </cell>
        </row>
        <row r="24">
          <cell r="C24">
            <v>17001</v>
          </cell>
          <cell r="D24" t="str">
            <v>Manizales</v>
          </cell>
          <cell r="E24">
            <v>12</v>
          </cell>
          <cell r="F24">
            <v>446160</v>
          </cell>
          <cell r="G24"/>
        </row>
        <row r="25">
          <cell r="C25">
            <v>17873</v>
          </cell>
          <cell r="D25" t="str">
            <v>Villamaría</v>
          </cell>
          <cell r="E25">
            <v>2</v>
          </cell>
          <cell r="F25">
            <v>67429</v>
          </cell>
          <cell r="G25"/>
        </row>
        <row r="26">
          <cell r="B26" t="str">
            <v>Manizales AM</v>
          </cell>
          <cell r="C26"/>
          <cell r="D26"/>
          <cell r="E26">
            <v>14</v>
          </cell>
          <cell r="F26">
            <v>513589</v>
          </cell>
          <cell r="G26">
            <v>27.259150799569305</v>
          </cell>
        </row>
        <row r="27">
          <cell r="C27">
            <v>66001</v>
          </cell>
          <cell r="D27" t="str">
            <v>Pereira</v>
          </cell>
          <cell r="E27">
            <v>15</v>
          </cell>
          <cell r="F27">
            <v>477027</v>
          </cell>
          <cell r="G27"/>
        </row>
        <row r="28">
          <cell r="C28">
            <v>66170</v>
          </cell>
          <cell r="D28" t="str">
            <v>DosQuebradas</v>
          </cell>
          <cell r="E28">
            <v>1</v>
          </cell>
          <cell r="F28">
            <v>223782</v>
          </cell>
          <cell r="G28"/>
        </row>
        <row r="29">
          <cell r="C29">
            <v>66400</v>
          </cell>
          <cell r="D29" t="str">
            <v>La Virginia</v>
          </cell>
          <cell r="E29">
            <v>0</v>
          </cell>
          <cell r="F29">
            <v>27981</v>
          </cell>
          <cell r="G29"/>
        </row>
        <row r="30">
          <cell r="B30" t="str">
            <v>Pereira AM</v>
          </cell>
          <cell r="C30"/>
          <cell r="D30"/>
          <cell r="E30">
            <v>16</v>
          </cell>
          <cell r="F30">
            <v>728790</v>
          </cell>
          <cell r="G30">
            <v>21.954198054309195</v>
          </cell>
        </row>
        <row r="31">
          <cell r="C31">
            <v>54001</v>
          </cell>
          <cell r="D31" t="str">
            <v>Cúcuta</v>
          </cell>
          <cell r="E31">
            <v>19</v>
          </cell>
          <cell r="F31">
            <v>777106</v>
          </cell>
          <cell r="G31"/>
        </row>
        <row r="32">
          <cell r="C32">
            <v>54874</v>
          </cell>
          <cell r="D32" t="str">
            <v>Villa del Rosario</v>
          </cell>
          <cell r="E32">
            <v>4</v>
          </cell>
          <cell r="F32">
            <v>111254</v>
          </cell>
          <cell r="G32"/>
        </row>
        <row r="33">
          <cell r="C33">
            <v>54405</v>
          </cell>
          <cell r="D33" t="str">
            <v>Los Patios</v>
          </cell>
          <cell r="E33">
            <v>0</v>
          </cell>
          <cell r="F33">
            <v>97220</v>
          </cell>
          <cell r="G33"/>
        </row>
        <row r="34">
          <cell r="C34">
            <v>54261</v>
          </cell>
          <cell r="D34" t="str">
            <v>El Zulia</v>
          </cell>
          <cell r="E34">
            <v>0</v>
          </cell>
          <cell r="F34">
            <v>29392</v>
          </cell>
          <cell r="G34"/>
        </row>
        <row r="35">
          <cell r="B35" t="str">
            <v>Cúcuta AM</v>
          </cell>
          <cell r="C35"/>
          <cell r="D35"/>
          <cell r="E35">
            <v>23</v>
          </cell>
          <cell r="F35">
            <v>1014972</v>
          </cell>
          <cell r="G35">
            <v>22.6607236455784</v>
          </cell>
        </row>
        <row r="36">
          <cell r="B36" t="str">
            <v>Bogotá D.C.</v>
          </cell>
          <cell r="C36">
            <v>11001</v>
          </cell>
          <cell r="D36" t="str">
            <v>Bogotá</v>
          </cell>
          <cell r="E36">
            <v>159</v>
          </cell>
          <cell r="F36">
            <v>7743955</v>
          </cell>
          <cell r="G36">
            <v>20.5321441046597</v>
          </cell>
        </row>
        <row r="37">
          <cell r="B37" t="str">
            <v>Ibagué</v>
          </cell>
          <cell r="C37">
            <v>73001</v>
          </cell>
          <cell r="D37" t="str">
            <v>Ibagué</v>
          </cell>
          <cell r="E37">
            <v>10</v>
          </cell>
          <cell r="F37">
            <v>541101</v>
          </cell>
          <cell r="G37">
            <v>18.480838142971457</v>
          </cell>
        </row>
        <row r="38">
          <cell r="B38" t="str">
            <v>Montería</v>
          </cell>
          <cell r="C38">
            <v>23001</v>
          </cell>
          <cell r="D38" t="str">
            <v>Montería</v>
          </cell>
          <cell r="E38">
            <v>0</v>
          </cell>
          <cell r="F38">
            <v>505334</v>
          </cell>
          <cell r="G38">
            <v>0</v>
          </cell>
        </row>
        <row r="39">
          <cell r="B39" t="str">
            <v>Cartagena</v>
          </cell>
          <cell r="C39">
            <v>13001</v>
          </cell>
          <cell r="D39" t="str">
            <v>Cartagena</v>
          </cell>
          <cell r="E39">
            <v>97</v>
          </cell>
          <cell r="F39">
            <v>1028736</v>
          </cell>
          <cell r="G39">
            <v>94.290469080502675</v>
          </cell>
        </row>
        <row r="40">
          <cell r="B40" t="str">
            <v>Villavicencio</v>
          </cell>
          <cell r="C40">
            <v>50001</v>
          </cell>
          <cell r="D40" t="str">
            <v>Villavicencio</v>
          </cell>
          <cell r="E40">
            <v>0</v>
          </cell>
          <cell r="F40">
            <v>545302</v>
          </cell>
          <cell r="G40">
            <v>0</v>
          </cell>
        </row>
        <row r="41">
          <cell r="B41" t="str">
            <v>Tunja</v>
          </cell>
          <cell r="C41">
            <v>15001</v>
          </cell>
          <cell r="D41" t="str">
            <v>Tunja</v>
          </cell>
          <cell r="E41">
            <v>11</v>
          </cell>
          <cell r="F41">
            <v>179263</v>
          </cell>
          <cell r="G41">
            <v>61.362355868193667</v>
          </cell>
        </row>
        <row r="42">
          <cell r="B42" t="str">
            <v>Florencia</v>
          </cell>
          <cell r="C42">
            <v>18001</v>
          </cell>
          <cell r="D42" t="str">
            <v>Florencia</v>
          </cell>
          <cell r="E42">
            <v>1</v>
          </cell>
          <cell r="F42">
            <v>173011</v>
          </cell>
          <cell r="G42">
            <v>5.7799793076740782</v>
          </cell>
        </row>
        <row r="43">
          <cell r="B43" t="str">
            <v>Popayán</v>
          </cell>
          <cell r="C43">
            <v>19001</v>
          </cell>
          <cell r="D43" t="str">
            <v>Popayán</v>
          </cell>
          <cell r="E43">
            <v>30</v>
          </cell>
          <cell r="F43">
            <v>325477</v>
          </cell>
          <cell r="G43">
            <v>92.17241156825213</v>
          </cell>
        </row>
        <row r="44">
          <cell r="B44" t="str">
            <v>Valledupar</v>
          </cell>
          <cell r="C44">
            <v>20001</v>
          </cell>
          <cell r="D44" t="str">
            <v>Valledupar</v>
          </cell>
          <cell r="E44">
            <v>5</v>
          </cell>
          <cell r="F44">
            <v>532956</v>
          </cell>
          <cell r="G44">
            <v>9.3816375085372901</v>
          </cell>
        </row>
        <row r="45">
          <cell r="B45" t="str">
            <v>Quibdó</v>
          </cell>
          <cell r="C45">
            <v>27001</v>
          </cell>
          <cell r="D45" t="str">
            <v>Quibdó</v>
          </cell>
          <cell r="E45">
            <v>5</v>
          </cell>
          <cell r="F45">
            <v>130825</v>
          </cell>
          <cell r="G45">
            <v>38.218994840435698</v>
          </cell>
        </row>
        <row r="46">
          <cell r="B46" t="str">
            <v>Neiva</v>
          </cell>
          <cell r="C46">
            <v>41001</v>
          </cell>
          <cell r="D46" t="str">
            <v>Neiva</v>
          </cell>
          <cell r="E46">
            <v>4</v>
          </cell>
          <cell r="F46">
            <v>364408</v>
          </cell>
          <cell r="G46">
            <v>10.976707426840244</v>
          </cell>
        </row>
        <row r="47">
          <cell r="B47" t="str">
            <v>Riohacha</v>
          </cell>
          <cell r="C47">
            <v>44001</v>
          </cell>
          <cell r="D47" t="str">
            <v>Riohacha</v>
          </cell>
          <cell r="E47">
            <v>3</v>
          </cell>
          <cell r="F47">
            <v>201839</v>
          </cell>
          <cell r="G47">
            <v>14.863331665337224</v>
          </cell>
        </row>
        <row r="48">
          <cell r="B48" t="str">
            <v>Santa Marta</v>
          </cell>
          <cell r="C48">
            <v>47001</v>
          </cell>
          <cell r="D48" t="str">
            <v>Santa Marta</v>
          </cell>
          <cell r="E48">
            <v>17</v>
          </cell>
          <cell r="F48">
            <v>538612</v>
          </cell>
          <cell r="G48">
            <v>31.562609076663719</v>
          </cell>
        </row>
        <row r="49">
          <cell r="B49" t="str">
            <v>Armenia</v>
          </cell>
          <cell r="C49">
            <v>63001</v>
          </cell>
          <cell r="D49" t="str">
            <v>Armenia</v>
          </cell>
          <cell r="E49">
            <v>4</v>
          </cell>
          <cell r="F49">
            <v>304764</v>
          </cell>
          <cell r="G49">
            <v>13.124909766245358</v>
          </cell>
        </row>
        <row r="50">
          <cell r="B50" t="str">
            <v>Sincelejo</v>
          </cell>
          <cell r="C50">
            <v>70001</v>
          </cell>
          <cell r="D50" t="str">
            <v>Sincelejo</v>
          </cell>
          <cell r="E50">
            <v>0</v>
          </cell>
          <cell r="F50">
            <v>293951</v>
          </cell>
          <cell r="G50">
            <v>0</v>
          </cell>
        </row>
        <row r="51">
          <cell r="B51" t="str">
            <v>Leticia</v>
          </cell>
          <cell r="C51">
            <v>91001</v>
          </cell>
          <cell r="D51" t="str">
            <v>Leticia</v>
          </cell>
          <cell r="E51">
            <v>0</v>
          </cell>
          <cell r="F51">
            <v>49737</v>
          </cell>
          <cell r="G51">
            <v>0</v>
          </cell>
        </row>
        <row r="52">
          <cell r="B52" t="str">
            <v>Inírida</v>
          </cell>
          <cell r="C52">
            <v>94001</v>
          </cell>
          <cell r="D52" t="str">
            <v>Inírida</v>
          </cell>
          <cell r="E52">
            <v>0</v>
          </cell>
          <cell r="F52">
            <v>33683</v>
          </cell>
          <cell r="G52">
            <v>0</v>
          </cell>
        </row>
        <row r="53">
          <cell r="B53" t="str">
            <v>San José Del Guaviare</v>
          </cell>
          <cell r="C53">
            <v>95001</v>
          </cell>
          <cell r="D53" t="str">
            <v>San José Del Guaviare</v>
          </cell>
          <cell r="E53">
            <v>0</v>
          </cell>
          <cell r="F53">
            <v>55820</v>
          </cell>
          <cell r="G53">
            <v>0</v>
          </cell>
        </row>
        <row r="54">
          <cell r="B54" t="str">
            <v>Mocoa</v>
          </cell>
          <cell r="C54">
            <v>86001</v>
          </cell>
          <cell r="D54" t="str">
            <v>Mocoa</v>
          </cell>
          <cell r="E54">
            <v>0</v>
          </cell>
          <cell r="F54">
            <v>58938</v>
          </cell>
          <cell r="G54">
            <v>0</v>
          </cell>
        </row>
        <row r="55">
          <cell r="B55" t="str">
            <v>Yopal</v>
          </cell>
          <cell r="C55">
            <v>85001</v>
          </cell>
          <cell r="D55" t="str">
            <v>Yopal</v>
          </cell>
          <cell r="E55">
            <v>0</v>
          </cell>
          <cell r="F55">
            <v>177688</v>
          </cell>
          <cell r="G55">
            <v>0</v>
          </cell>
        </row>
        <row r="56">
          <cell r="B56" t="str">
            <v>Mitú</v>
          </cell>
          <cell r="C56">
            <v>97001</v>
          </cell>
          <cell r="D56" t="str">
            <v>Mitú</v>
          </cell>
          <cell r="E56">
            <v>0</v>
          </cell>
          <cell r="F56">
            <v>32793</v>
          </cell>
          <cell r="G56">
            <v>0</v>
          </cell>
        </row>
        <row r="57">
          <cell r="B57" t="str">
            <v>Pasto</v>
          </cell>
          <cell r="C57">
            <v>52001</v>
          </cell>
          <cell r="D57" t="str">
            <v>Pasto</v>
          </cell>
          <cell r="E57">
            <v>6</v>
          </cell>
          <cell r="F57">
            <v>392589</v>
          </cell>
          <cell r="G57">
            <v>15.283158723244922</v>
          </cell>
        </row>
        <row r="58">
          <cell r="B58" t="str">
            <v>Arauca</v>
          </cell>
          <cell r="C58">
            <v>81001</v>
          </cell>
          <cell r="D58" t="str">
            <v>Arauca</v>
          </cell>
          <cell r="E58">
            <v>0</v>
          </cell>
          <cell r="F58">
            <v>96814</v>
          </cell>
          <cell r="G58">
            <v>0</v>
          </cell>
        </row>
        <row r="59">
          <cell r="B59" t="str">
            <v>Puerto Carreño</v>
          </cell>
          <cell r="C59">
            <v>99001</v>
          </cell>
          <cell r="D59" t="str">
            <v>Puerto Carreño</v>
          </cell>
          <cell r="E59">
            <v>0</v>
          </cell>
          <cell r="F59">
            <v>20294</v>
          </cell>
          <cell r="G59">
            <v>0</v>
          </cell>
        </row>
        <row r="60">
          <cell r="B60" t="str">
            <v>San Andrés</v>
          </cell>
          <cell r="C60">
            <v>88001</v>
          </cell>
          <cell r="D60" t="str">
            <v>San Andrés</v>
          </cell>
          <cell r="E60">
            <v>1</v>
          </cell>
          <cell r="F60">
            <v>57433</v>
          </cell>
          <cell r="G60">
            <v>17.411592638378632</v>
          </cell>
        </row>
      </sheetData>
      <sheetData sheetId="7"/>
      <sheetData sheetId="8">
        <row r="1">
          <cell r="B1" t="str">
            <v xml:space="preserve">Área metropolitana </v>
          </cell>
          <cell r="C1" t="str">
            <v>Código DANE</v>
          </cell>
          <cell r="D1" t="str">
            <v>Municipio-ciudad</v>
          </cell>
          <cell r="E1" t="str">
            <v>BICNAL 2021</v>
          </cell>
          <cell r="F1" t="str">
            <v>Población 2021</v>
          </cell>
          <cell r="G1" t="str">
            <v>Indicador 2021</v>
          </cell>
        </row>
        <row r="2">
          <cell r="C2">
            <v>5001</v>
          </cell>
          <cell r="D2" t="str">
            <v>Medellín</v>
          </cell>
          <cell r="E2">
            <v>36</v>
          </cell>
          <cell r="F2">
            <v>2573220</v>
          </cell>
        </row>
        <row r="3">
          <cell r="C3">
            <v>5380</v>
          </cell>
          <cell r="D3" t="str">
            <v>La Estrella</v>
          </cell>
          <cell r="E3">
            <v>2</v>
          </cell>
          <cell r="F3">
            <v>76704</v>
          </cell>
        </row>
        <row r="4">
          <cell r="C4">
            <v>5631</v>
          </cell>
          <cell r="D4" t="str">
            <v>Sabaneta</v>
          </cell>
          <cell r="E4">
            <v>1</v>
          </cell>
          <cell r="F4">
            <v>89364</v>
          </cell>
        </row>
        <row r="5">
          <cell r="C5">
            <v>5360</v>
          </cell>
          <cell r="D5" t="str">
            <v>Itagüí</v>
          </cell>
          <cell r="E5">
            <v>1</v>
          </cell>
          <cell r="F5">
            <v>294551</v>
          </cell>
        </row>
        <row r="6">
          <cell r="C6">
            <v>5308</v>
          </cell>
          <cell r="D6" t="str">
            <v>Girardota</v>
          </cell>
          <cell r="E6">
            <v>1</v>
          </cell>
          <cell r="F6">
            <v>55294</v>
          </cell>
        </row>
        <row r="7">
          <cell r="C7">
            <v>5266</v>
          </cell>
          <cell r="D7" t="str">
            <v>Envigado</v>
          </cell>
          <cell r="E7">
            <v>4</v>
          </cell>
          <cell r="F7">
            <v>246003</v>
          </cell>
        </row>
        <row r="8">
          <cell r="C8">
            <v>5088</v>
          </cell>
          <cell r="D8" t="str">
            <v>Bello</v>
          </cell>
          <cell r="E8">
            <v>2</v>
          </cell>
          <cell r="F8">
            <v>560831</v>
          </cell>
        </row>
        <row r="9">
          <cell r="C9">
            <v>5212</v>
          </cell>
          <cell r="D9" t="str">
            <v>Copacabana</v>
          </cell>
          <cell r="E9">
            <v>1</v>
          </cell>
          <cell r="F9">
            <v>83106</v>
          </cell>
        </row>
        <row r="10">
          <cell r="C10">
            <v>5079</v>
          </cell>
          <cell r="D10" t="str">
            <v>Barbosa</v>
          </cell>
          <cell r="E10">
            <v>5</v>
          </cell>
          <cell r="F10">
            <v>55201</v>
          </cell>
        </row>
        <row r="11">
          <cell r="C11">
            <v>5129</v>
          </cell>
          <cell r="D11" t="str">
            <v>Caldas</v>
          </cell>
          <cell r="E11">
            <v>2</v>
          </cell>
          <cell r="F11">
            <v>84734</v>
          </cell>
        </row>
        <row r="12">
          <cell r="B12" t="str">
            <v>Medellín AM</v>
          </cell>
          <cell r="C12"/>
          <cell r="D12"/>
          <cell r="E12">
            <v>55</v>
          </cell>
          <cell r="F12">
            <v>4119008</v>
          </cell>
          <cell r="G12">
            <v>13.352729589260326</v>
          </cell>
        </row>
        <row r="13">
          <cell r="C13">
            <v>76001</v>
          </cell>
          <cell r="D13" t="str">
            <v>Cali</v>
          </cell>
          <cell r="E13">
            <v>17</v>
          </cell>
          <cell r="F13">
            <v>2264748</v>
          </cell>
          <cell r="G13"/>
        </row>
        <row r="14">
          <cell r="C14">
            <v>76892</v>
          </cell>
          <cell r="D14" t="str">
            <v>Yumbo</v>
          </cell>
          <cell r="E14">
            <v>1</v>
          </cell>
          <cell r="F14">
            <v>110683</v>
          </cell>
          <cell r="G14"/>
        </row>
        <row r="15">
          <cell r="B15" t="str">
            <v>Cali AM</v>
          </cell>
          <cell r="C15"/>
          <cell r="D15"/>
          <cell r="E15">
            <v>18</v>
          </cell>
          <cell r="F15">
            <v>2375431</v>
          </cell>
          <cell r="G15">
            <v>7.5775722384695658</v>
          </cell>
        </row>
        <row r="16">
          <cell r="C16">
            <v>8001</v>
          </cell>
          <cell r="D16" t="str">
            <v>Barranquilla</v>
          </cell>
          <cell r="E16">
            <v>18</v>
          </cell>
          <cell r="F16">
            <v>1297082</v>
          </cell>
          <cell r="G16"/>
        </row>
        <row r="17">
          <cell r="C17">
            <v>8758</v>
          </cell>
          <cell r="D17" t="str">
            <v>Soledad</v>
          </cell>
          <cell r="E17">
            <v>2</v>
          </cell>
          <cell r="F17">
            <v>677070</v>
          </cell>
          <cell r="G17"/>
        </row>
        <row r="18">
          <cell r="B18" t="str">
            <v>Barranquilla AM</v>
          </cell>
          <cell r="C18"/>
          <cell r="D18"/>
          <cell r="E18">
            <v>20</v>
          </cell>
          <cell r="F18">
            <v>1974152</v>
          </cell>
          <cell r="G18">
            <v>10.130932167330581</v>
          </cell>
        </row>
        <row r="19">
          <cell r="C19">
            <v>68001</v>
          </cell>
          <cell r="D19" t="str">
            <v>Bucaramanga</v>
          </cell>
          <cell r="E19">
            <v>6</v>
          </cell>
          <cell r="F19">
            <v>614269</v>
          </cell>
          <cell r="G19"/>
        </row>
        <row r="20">
          <cell r="C20">
            <v>68276</v>
          </cell>
          <cell r="D20" t="str">
            <v>Floridablanca</v>
          </cell>
          <cell r="E20">
            <v>0</v>
          </cell>
          <cell r="F20">
            <v>311365</v>
          </cell>
          <cell r="G20"/>
        </row>
        <row r="21">
          <cell r="C21">
            <v>68307</v>
          </cell>
          <cell r="D21" t="str">
            <v>Girón</v>
          </cell>
          <cell r="E21">
            <v>2</v>
          </cell>
          <cell r="F21">
            <v>173841</v>
          </cell>
          <cell r="G21"/>
        </row>
        <row r="22">
          <cell r="C22">
            <v>68547</v>
          </cell>
          <cell r="D22" t="str">
            <v>Piedecuesta</v>
          </cell>
          <cell r="E22">
            <v>0</v>
          </cell>
          <cell r="F22">
            <v>185020</v>
          </cell>
          <cell r="G22"/>
        </row>
        <row r="23">
          <cell r="B23" t="str">
            <v>Bucaramanga AM</v>
          </cell>
          <cell r="C23"/>
          <cell r="D23"/>
          <cell r="E23">
            <v>8</v>
          </cell>
          <cell r="F23">
            <v>1284495</v>
          </cell>
          <cell r="G23">
            <v>6.2281285641438853</v>
          </cell>
        </row>
        <row r="24">
          <cell r="C24">
            <v>17001</v>
          </cell>
          <cell r="D24" t="str">
            <v>Manizales</v>
          </cell>
          <cell r="E24">
            <v>12</v>
          </cell>
          <cell r="F24">
            <v>450074</v>
          </cell>
          <cell r="G24"/>
        </row>
        <row r="25">
          <cell r="C25">
            <v>17873</v>
          </cell>
          <cell r="D25" t="str">
            <v>Villamaría</v>
          </cell>
          <cell r="E25">
            <v>2</v>
          </cell>
          <cell r="F25">
            <v>68020</v>
          </cell>
          <cell r="G25"/>
        </row>
        <row r="26">
          <cell r="B26" t="str">
            <v>Manizales AM</v>
          </cell>
          <cell r="C26"/>
          <cell r="D26"/>
          <cell r="E26">
            <v>14</v>
          </cell>
          <cell r="F26">
            <v>518094</v>
          </cell>
          <cell r="G26">
            <v>27.02212339845665</v>
          </cell>
        </row>
        <row r="27">
          <cell r="C27">
            <v>66001</v>
          </cell>
          <cell r="D27" t="str">
            <v>Pereira</v>
          </cell>
          <cell r="E27">
            <v>15</v>
          </cell>
          <cell r="F27">
            <v>480803</v>
          </cell>
          <cell r="G27"/>
        </row>
        <row r="28">
          <cell r="C28">
            <v>66170</v>
          </cell>
          <cell r="D28" t="str">
            <v>DosQuebradas</v>
          </cell>
          <cell r="E28">
            <v>1</v>
          </cell>
          <cell r="F28">
            <v>225554</v>
          </cell>
          <cell r="G28"/>
        </row>
        <row r="29">
          <cell r="C29">
            <v>66400</v>
          </cell>
          <cell r="D29" t="str">
            <v>La Virginia</v>
          </cell>
          <cell r="E29">
            <v>0</v>
          </cell>
          <cell r="F29">
            <v>28197</v>
          </cell>
          <cell r="G29"/>
        </row>
        <row r="30">
          <cell r="B30" t="str">
            <v>Pereira AM</v>
          </cell>
          <cell r="C30"/>
          <cell r="D30"/>
          <cell r="E30">
            <v>16</v>
          </cell>
          <cell r="F30">
            <v>734554</v>
          </cell>
          <cell r="G30">
            <v>21.781924814241023</v>
          </cell>
        </row>
        <row r="31">
          <cell r="C31">
            <v>54001</v>
          </cell>
          <cell r="D31" t="str">
            <v>Cúcuta</v>
          </cell>
          <cell r="E31">
            <v>24</v>
          </cell>
          <cell r="F31">
            <v>787891</v>
          </cell>
          <cell r="G31"/>
        </row>
        <row r="32">
          <cell r="C32">
            <v>54874</v>
          </cell>
          <cell r="D32" t="str">
            <v>Villa del Rosario</v>
          </cell>
          <cell r="E32">
            <v>4</v>
          </cell>
          <cell r="F32">
            <v>112798</v>
          </cell>
          <cell r="G32"/>
        </row>
        <row r="33">
          <cell r="C33">
            <v>54405</v>
          </cell>
          <cell r="D33" t="str">
            <v>Los Patios</v>
          </cell>
          <cell r="E33">
            <v>0</v>
          </cell>
          <cell r="F33">
            <v>98569</v>
          </cell>
          <cell r="G33"/>
        </row>
        <row r="34">
          <cell r="C34">
            <v>54261</v>
          </cell>
          <cell r="D34" t="str">
            <v>El Zulia</v>
          </cell>
          <cell r="E34">
            <v>0</v>
          </cell>
          <cell r="F34">
            <v>29800</v>
          </cell>
          <cell r="G34"/>
        </row>
        <row r="35">
          <cell r="B35" t="str">
            <v>Cúcuta AM</v>
          </cell>
          <cell r="C35"/>
          <cell r="D35"/>
          <cell r="E35">
            <v>28</v>
          </cell>
          <cell r="F35">
            <v>1029058</v>
          </cell>
          <cell r="G35">
            <v>27.209350687716341</v>
          </cell>
        </row>
        <row r="36">
          <cell r="B36" t="str">
            <v>Bogotá D.C.</v>
          </cell>
          <cell r="C36">
            <v>11001</v>
          </cell>
          <cell r="D36" t="str">
            <v>Bogotá</v>
          </cell>
          <cell r="E36">
            <v>159</v>
          </cell>
          <cell r="F36">
            <v>7834167</v>
          </cell>
          <cell r="G36">
            <v>20.295712358442195</v>
          </cell>
        </row>
        <row r="37">
          <cell r="B37" t="str">
            <v>Ibagué</v>
          </cell>
          <cell r="C37">
            <v>73001</v>
          </cell>
          <cell r="D37" t="str">
            <v>Ibagué</v>
          </cell>
          <cell r="E37">
            <v>10</v>
          </cell>
          <cell r="F37">
            <v>542724</v>
          </cell>
          <cell r="G37">
            <v>18.425571745491265</v>
          </cell>
        </row>
        <row r="38">
          <cell r="B38" t="str">
            <v>Montería</v>
          </cell>
          <cell r="C38">
            <v>23001</v>
          </cell>
          <cell r="D38" t="str">
            <v>Montería</v>
          </cell>
          <cell r="E38">
            <v>0</v>
          </cell>
          <cell r="F38">
            <v>509558</v>
          </cell>
          <cell r="G38">
            <v>0</v>
          </cell>
        </row>
        <row r="39">
          <cell r="B39" t="str">
            <v>Cartagena</v>
          </cell>
          <cell r="C39">
            <v>13001</v>
          </cell>
          <cell r="D39" t="str">
            <v>Cartagena</v>
          </cell>
          <cell r="E39">
            <v>97</v>
          </cell>
          <cell r="F39">
            <v>1043926</v>
          </cell>
          <cell r="G39">
            <v>92.918463569256829</v>
          </cell>
        </row>
        <row r="40">
          <cell r="B40" t="str">
            <v>Villavicencio</v>
          </cell>
          <cell r="C40">
            <v>50001</v>
          </cell>
          <cell r="D40" t="str">
            <v>Villavicencio</v>
          </cell>
          <cell r="E40">
            <v>0</v>
          </cell>
          <cell r="F40">
            <v>549922</v>
          </cell>
          <cell r="G40">
            <v>0</v>
          </cell>
        </row>
        <row r="41">
          <cell r="B41" t="str">
            <v>Tunja</v>
          </cell>
          <cell r="C41">
            <v>15001</v>
          </cell>
          <cell r="D41" t="str">
            <v>Tunja</v>
          </cell>
          <cell r="E41">
            <v>11</v>
          </cell>
          <cell r="F41">
            <v>180568</v>
          </cell>
          <cell r="G41">
            <v>60.918878206548229</v>
          </cell>
        </row>
        <row r="42">
          <cell r="B42" t="str">
            <v>Florencia</v>
          </cell>
          <cell r="C42">
            <v>18001</v>
          </cell>
          <cell r="D42" t="str">
            <v>Florencia</v>
          </cell>
          <cell r="E42">
            <v>1</v>
          </cell>
          <cell r="F42">
            <v>174839</v>
          </cell>
          <cell r="G42">
            <v>5.7195476981680287</v>
          </cell>
        </row>
        <row r="43">
          <cell r="B43" t="str">
            <v>Popayán</v>
          </cell>
          <cell r="C43">
            <v>19001</v>
          </cell>
          <cell r="D43" t="str">
            <v>Popayán</v>
          </cell>
          <cell r="E43">
            <v>30</v>
          </cell>
          <cell r="F43">
            <v>328139</v>
          </cell>
          <cell r="G43">
            <v>91.424670642624008</v>
          </cell>
        </row>
        <row r="44">
          <cell r="B44" t="str">
            <v>Valledupar</v>
          </cell>
          <cell r="C44">
            <v>20001</v>
          </cell>
          <cell r="D44" t="str">
            <v>Valledupar</v>
          </cell>
          <cell r="E44">
            <v>5</v>
          </cell>
          <cell r="F44">
            <v>544134</v>
          </cell>
          <cell r="G44">
            <v>9.188913025100435</v>
          </cell>
        </row>
        <row r="45">
          <cell r="B45" t="str">
            <v>Quibdó</v>
          </cell>
          <cell r="C45">
            <v>27001</v>
          </cell>
          <cell r="D45" t="str">
            <v>Quibdó</v>
          </cell>
          <cell r="E45">
            <v>5</v>
          </cell>
          <cell r="F45">
            <v>131886</v>
          </cell>
          <cell r="G45">
            <v>37.911529654398493</v>
          </cell>
        </row>
        <row r="46">
          <cell r="B46" t="str">
            <v>Neiva</v>
          </cell>
          <cell r="C46">
            <v>41001</v>
          </cell>
          <cell r="D46" t="str">
            <v>Neiva</v>
          </cell>
          <cell r="E46">
            <v>3</v>
          </cell>
          <cell r="F46">
            <v>367400</v>
          </cell>
          <cell r="G46">
            <v>8.1654872074033751</v>
          </cell>
        </row>
        <row r="47">
          <cell r="B47" t="str">
            <v>Riohacha</v>
          </cell>
          <cell r="C47">
            <v>44001</v>
          </cell>
          <cell r="D47" t="str">
            <v>Riohacha</v>
          </cell>
          <cell r="E47">
            <v>3</v>
          </cell>
          <cell r="F47">
            <v>206435</v>
          </cell>
          <cell r="G47">
            <v>14.532419405624047</v>
          </cell>
        </row>
        <row r="48">
          <cell r="B48" t="str">
            <v>Santa Marta</v>
          </cell>
          <cell r="C48">
            <v>47001</v>
          </cell>
          <cell r="D48" t="str">
            <v>Santa Marta</v>
          </cell>
          <cell r="E48">
            <v>17</v>
          </cell>
          <cell r="F48">
            <v>546979</v>
          </cell>
          <cell r="G48">
            <v>31.079803795026866</v>
          </cell>
        </row>
        <row r="49">
          <cell r="B49" t="str">
            <v>Armenia</v>
          </cell>
          <cell r="C49">
            <v>63001</v>
          </cell>
          <cell r="D49" t="str">
            <v>Armenia</v>
          </cell>
          <cell r="E49">
            <v>4</v>
          </cell>
          <cell r="F49">
            <v>308463</v>
          </cell>
          <cell r="G49">
            <v>12.967519605268704</v>
          </cell>
        </row>
        <row r="50">
          <cell r="B50" t="str">
            <v>Sincelejo</v>
          </cell>
          <cell r="C50">
            <v>70001</v>
          </cell>
          <cell r="D50" t="str">
            <v>Sincelejo</v>
          </cell>
          <cell r="E50">
            <v>0</v>
          </cell>
          <cell r="F50">
            <v>298062</v>
          </cell>
          <cell r="G50">
            <v>0</v>
          </cell>
        </row>
        <row r="51">
          <cell r="B51" t="str">
            <v>Leticia</v>
          </cell>
          <cell r="C51">
            <v>91001</v>
          </cell>
          <cell r="D51" t="str">
            <v>Leticia</v>
          </cell>
          <cell r="E51">
            <v>0</v>
          </cell>
          <cell r="F51">
            <v>50811</v>
          </cell>
          <cell r="G51">
            <v>0</v>
          </cell>
        </row>
        <row r="52">
          <cell r="B52" t="str">
            <v>Inírida</v>
          </cell>
          <cell r="C52">
            <v>94001</v>
          </cell>
          <cell r="D52" t="str">
            <v>Inírida</v>
          </cell>
          <cell r="E52">
            <v>0</v>
          </cell>
          <cell r="F52">
            <v>34401</v>
          </cell>
          <cell r="G52">
            <v>0</v>
          </cell>
        </row>
        <row r="53">
          <cell r="B53" t="str">
            <v>San José Del Guaviare</v>
          </cell>
          <cell r="C53">
            <v>95001</v>
          </cell>
          <cell r="D53" t="str">
            <v>San José Del Guaviare</v>
          </cell>
          <cell r="E53">
            <v>0</v>
          </cell>
          <cell r="F53">
            <v>57004</v>
          </cell>
          <cell r="G53">
            <v>0</v>
          </cell>
        </row>
        <row r="54">
          <cell r="B54" t="str">
            <v>Mocoa</v>
          </cell>
          <cell r="C54">
            <v>86001</v>
          </cell>
          <cell r="D54" t="str">
            <v>Mocoa</v>
          </cell>
          <cell r="E54">
            <v>0</v>
          </cell>
          <cell r="F54">
            <v>59755</v>
          </cell>
          <cell r="G54">
            <v>0</v>
          </cell>
        </row>
        <row r="55">
          <cell r="B55" t="str">
            <v>Yopal</v>
          </cell>
          <cell r="C55">
            <v>85001</v>
          </cell>
          <cell r="D55" t="str">
            <v>Yopal</v>
          </cell>
          <cell r="E55">
            <v>0</v>
          </cell>
          <cell r="F55">
            <v>179355</v>
          </cell>
          <cell r="G55">
            <v>0</v>
          </cell>
        </row>
        <row r="56">
          <cell r="B56" t="str">
            <v>Mitú</v>
          </cell>
          <cell r="C56">
            <v>97001</v>
          </cell>
          <cell r="D56" t="str">
            <v>Mitú</v>
          </cell>
          <cell r="E56">
            <v>0</v>
          </cell>
          <cell r="F56">
            <v>34307</v>
          </cell>
          <cell r="G56">
            <v>0</v>
          </cell>
        </row>
        <row r="57">
          <cell r="B57" t="str">
            <v>Pasto</v>
          </cell>
          <cell r="C57">
            <v>52001</v>
          </cell>
          <cell r="D57" t="str">
            <v>Pasto</v>
          </cell>
          <cell r="E57">
            <v>6</v>
          </cell>
          <cell r="F57">
            <v>392567</v>
          </cell>
          <cell r="G57">
            <v>15.284015212689809</v>
          </cell>
        </row>
        <row r="58">
          <cell r="B58" t="str">
            <v>Arauca</v>
          </cell>
          <cell r="C58">
            <v>81001</v>
          </cell>
          <cell r="D58" t="str">
            <v>Arauca</v>
          </cell>
          <cell r="E58">
            <v>0</v>
          </cell>
          <cell r="F58">
            <v>99143</v>
          </cell>
          <cell r="G58">
            <v>0</v>
          </cell>
        </row>
        <row r="59">
          <cell r="B59" t="str">
            <v>Puerto Carreño</v>
          </cell>
          <cell r="C59">
            <v>99001</v>
          </cell>
          <cell r="D59" t="str">
            <v>Puerto Carreño</v>
          </cell>
          <cell r="E59">
            <v>0</v>
          </cell>
          <cell r="F59">
            <v>20578</v>
          </cell>
          <cell r="G59">
            <v>0</v>
          </cell>
        </row>
        <row r="60">
          <cell r="B60" t="str">
            <v>San Andrés</v>
          </cell>
          <cell r="C60">
            <v>88001</v>
          </cell>
          <cell r="D60" t="str">
            <v>San Andrés</v>
          </cell>
          <cell r="E60">
            <v>1</v>
          </cell>
          <cell r="F60">
            <v>58316</v>
          </cell>
          <cell r="G60">
            <v>17.147952534467386</v>
          </cell>
        </row>
      </sheetData>
      <sheetData sheetId="9"/>
      <sheetData sheetId="10"/>
      <sheetData sheetId="1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3" displayName="Tabla3" ref="A5:G37" totalsRowShown="0" headerRowDxfId="1137" dataDxfId="1135" headerRowBorderDxfId="1136" tableBorderDxfId="1134" totalsRowBorderDxfId="1133">
  <tableColumns count="7">
    <tableColumn id="1" xr3:uid="{00000000-0010-0000-0000-000001000000}" name="Ciudad" dataDxfId="1132"/>
    <tableColumn id="2" xr3:uid="{00000000-0010-0000-0000-000002000000}" name="2019" dataDxfId="1131"/>
    <tableColumn id="3" xr3:uid="{00000000-0010-0000-0000-000003000000}" name="2020" dataDxfId="1130"/>
    <tableColumn id="4" xr3:uid="{00000000-0010-0000-0000-000004000000}" name="2021" dataDxfId="1129" dataCellStyle="Porcentaje"/>
    <tableColumn id="5" xr3:uid="{00000000-0010-0000-0000-000005000000}" name="2022" dataDxfId="1128" dataCellStyle="Porcentaje"/>
    <tableColumn id="6" xr3:uid="{00000000-0010-0000-0000-000006000000}" name="2023" dataDxfId="1127" dataCellStyle="Porcentaje"/>
    <tableColumn id="7" xr3:uid="{00000000-0010-0000-0000-000007000000}" name="2024" dataDxfId="1126"/>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a13" displayName="Tabla13" ref="A5:G37" totalsRowShown="0" headerRowDxfId="1029" dataDxfId="1027" headerRowBorderDxfId="1028" tableBorderDxfId="1026" totalsRowBorderDxfId="1025">
  <sortState xmlns:xlrd2="http://schemas.microsoft.com/office/spreadsheetml/2017/richdata2" ref="A6:C37">
    <sortCondition ref="A4:A37"/>
  </sortState>
  <tableColumns count="7">
    <tableColumn id="1" xr3:uid="{00000000-0010-0000-0900-000001000000}" name="Ciudad" dataDxfId="1024"/>
    <tableColumn id="2" xr3:uid="{00000000-0010-0000-0900-000002000000}" name="2019" dataDxfId="1023"/>
    <tableColumn id="3" xr3:uid="{00000000-0010-0000-0900-000003000000}" name="2020" dataDxfId="1022"/>
    <tableColumn id="4" xr3:uid="{00000000-0010-0000-0900-000004000000}" name="2021" dataDxfId="1021"/>
    <tableColumn id="5" xr3:uid="{00000000-0010-0000-0900-000005000000}" name="2022" dataDxfId="1020"/>
    <tableColumn id="6" xr3:uid="{00000000-0010-0000-0900-000006000000}" name="2023" dataDxfId="1019"/>
    <tableColumn id="7" xr3:uid="{00000000-0010-0000-0900-000007000000}" name="2024" dataDxfId="1018"/>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a14" displayName="Tabla14" ref="A5:G37" totalsRowShown="0" headerRowDxfId="1017" dataDxfId="1015" headerRowBorderDxfId="1016" tableBorderDxfId="1014" totalsRowBorderDxfId="1013">
  <tableColumns count="7">
    <tableColumn id="1" xr3:uid="{00000000-0010-0000-0A00-000001000000}" name="Ciudad" dataDxfId="1012"/>
    <tableColumn id="2" xr3:uid="{00000000-0010-0000-0A00-000002000000}" name="2019" dataDxfId="1011"/>
    <tableColumn id="3" xr3:uid="{00000000-0010-0000-0A00-000003000000}" name="2020" dataDxfId="1010"/>
    <tableColumn id="4" xr3:uid="{00000000-0010-0000-0A00-000004000000}" name="2021" dataDxfId="1009"/>
    <tableColumn id="5" xr3:uid="{00000000-0010-0000-0A00-000005000000}" name="2022" dataDxfId="1008"/>
    <tableColumn id="6" xr3:uid="{00000000-0010-0000-0A00-000006000000}" name="2023" dataDxfId="1007"/>
    <tableColumn id="7" xr3:uid="{00000000-0010-0000-0A00-000007000000}" name="2024" dataDxfId="1006"/>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a15" displayName="Tabla15" ref="A5:G37" totalsRowShown="0" headerRowDxfId="1005" dataDxfId="1003" headerRowBorderDxfId="1004" tableBorderDxfId="1002" totalsRowBorderDxfId="1001">
  <tableColumns count="7">
    <tableColumn id="1" xr3:uid="{00000000-0010-0000-0B00-000001000000}" name="Ciudad" dataDxfId="1000"/>
    <tableColumn id="2" xr3:uid="{00000000-0010-0000-0B00-000002000000}" name="2019" dataDxfId="999"/>
    <tableColumn id="3" xr3:uid="{00000000-0010-0000-0B00-000003000000}" name="2020" dataDxfId="998"/>
    <tableColumn id="4" xr3:uid="{00000000-0010-0000-0B00-000004000000}" name="2021" dataDxfId="997" dataCellStyle="Porcentaje"/>
    <tableColumn id="5" xr3:uid="{00000000-0010-0000-0B00-000005000000}" name="2022" dataDxfId="996" dataCellStyle="Porcentaje"/>
    <tableColumn id="6" xr3:uid="{00000000-0010-0000-0B00-000006000000}" name="2023" dataDxfId="995" dataCellStyle="Porcentaje"/>
    <tableColumn id="7" xr3:uid="{00000000-0010-0000-0B00-000007000000}" name="2024" dataDxfId="994"/>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a16" displayName="Tabla16" ref="A5:G37" totalsRowShown="0" headerRowDxfId="993" dataDxfId="991" headerRowBorderDxfId="992" tableBorderDxfId="990" totalsRowBorderDxfId="989">
  <tableColumns count="7">
    <tableColumn id="1" xr3:uid="{00000000-0010-0000-0C00-000001000000}" name="Ciudad" dataDxfId="988"/>
    <tableColumn id="2" xr3:uid="{00000000-0010-0000-0C00-000002000000}" name="2019" dataDxfId="987"/>
    <tableColumn id="3" xr3:uid="{00000000-0010-0000-0C00-000003000000}" name="2020" dataDxfId="986"/>
    <tableColumn id="4" xr3:uid="{00000000-0010-0000-0C00-000004000000}" name="2021" dataDxfId="985"/>
    <tableColumn id="5" xr3:uid="{00000000-0010-0000-0C00-000005000000}" name="2022" dataDxfId="984"/>
    <tableColumn id="6" xr3:uid="{00000000-0010-0000-0C00-000006000000}" name="2023" dataDxfId="983"/>
    <tableColumn id="7" xr3:uid="{00000000-0010-0000-0C00-000007000000}" name="2024" dataDxfId="982"/>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a17" displayName="Tabla17" ref="A5:G37" totalsRowShown="0" headerRowDxfId="981" dataDxfId="979" headerRowBorderDxfId="980" tableBorderDxfId="978" totalsRowBorderDxfId="977">
  <tableColumns count="7">
    <tableColumn id="1" xr3:uid="{00000000-0010-0000-0D00-000001000000}" name="Ciudad" dataDxfId="976"/>
    <tableColumn id="2" xr3:uid="{00000000-0010-0000-0D00-000002000000}" name="2019" dataDxfId="975"/>
    <tableColumn id="3" xr3:uid="{00000000-0010-0000-0D00-000003000000}" name="2020" dataDxfId="974"/>
    <tableColumn id="4" xr3:uid="{00000000-0010-0000-0D00-000004000000}" name="2021" dataDxfId="973" dataCellStyle="Porcentaje"/>
    <tableColumn id="5" xr3:uid="{00000000-0010-0000-0D00-000005000000}" name="2022" dataDxfId="972"/>
    <tableColumn id="6" xr3:uid="{00000000-0010-0000-0D00-000006000000}" name="2023" dataDxfId="971"/>
    <tableColumn id="7" xr3:uid="{00000000-0010-0000-0D00-000007000000}" name="2024" dataDxfId="970"/>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a18" displayName="Tabla18" ref="A5:G37" totalsRowShown="0" headerRowDxfId="969" dataDxfId="967" headerRowBorderDxfId="968" tableBorderDxfId="966" totalsRowBorderDxfId="965">
  <tableColumns count="7">
    <tableColumn id="1" xr3:uid="{00000000-0010-0000-0E00-000001000000}" name="Ciudad" dataDxfId="964"/>
    <tableColumn id="2" xr3:uid="{00000000-0010-0000-0E00-000002000000}" name="2019" dataDxfId="963" dataCellStyle="Porcentaje"/>
    <tableColumn id="3" xr3:uid="{00000000-0010-0000-0E00-000003000000}" name="2020" dataDxfId="962" dataCellStyle="Porcentaje"/>
    <tableColumn id="4" xr3:uid="{00000000-0010-0000-0E00-000004000000}" name="2021" dataDxfId="961" dataCellStyle="Porcentaje"/>
    <tableColumn id="5" xr3:uid="{00000000-0010-0000-0E00-000005000000}" name="2022" dataDxfId="960" dataCellStyle="Porcentaje"/>
    <tableColumn id="6" xr3:uid="{00000000-0010-0000-0E00-000006000000}" name="2023" dataDxfId="959" dataCellStyle="Porcentaje"/>
    <tableColumn id="7" xr3:uid="{00000000-0010-0000-0E00-000007000000}" name="2024" dataDxfId="958" dataCellStyle="Porcentaje"/>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a19" displayName="Tabla19" ref="A5:G37" totalsRowShown="0" headerRowDxfId="957" dataDxfId="955" headerRowBorderDxfId="956" tableBorderDxfId="954" totalsRowBorderDxfId="953">
  <tableColumns count="7">
    <tableColumn id="1" xr3:uid="{00000000-0010-0000-0F00-000001000000}" name="Ciudad" dataDxfId="952"/>
    <tableColumn id="2" xr3:uid="{00000000-0010-0000-0F00-000002000000}" name="2019" dataDxfId="951"/>
    <tableColumn id="3" xr3:uid="{00000000-0010-0000-0F00-000003000000}" name="2020" dataDxfId="950"/>
    <tableColumn id="4" xr3:uid="{00000000-0010-0000-0F00-000004000000}" name="2021" dataDxfId="949" dataCellStyle="Porcentaje"/>
    <tableColumn id="5" xr3:uid="{00000000-0010-0000-0F00-000005000000}" name="2022" dataDxfId="948" dataCellStyle="Porcentaje"/>
    <tableColumn id="6" xr3:uid="{00000000-0010-0000-0F00-000006000000}" name="2023" dataDxfId="947" dataCellStyle="Porcentaje"/>
    <tableColumn id="7" xr3:uid="{00000000-0010-0000-0F00-000007000000}" name="2024" dataDxfId="946"/>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Tabla20" displayName="Tabla20" ref="A5:G37" totalsRowShown="0" headerRowDxfId="945" dataDxfId="943" headerRowBorderDxfId="944" tableBorderDxfId="942" totalsRowBorderDxfId="941">
  <tableColumns count="7">
    <tableColumn id="1" xr3:uid="{00000000-0010-0000-1000-000001000000}" name="Ciudad" dataDxfId="940"/>
    <tableColumn id="2" xr3:uid="{00000000-0010-0000-1000-000002000000}" name="2019" dataDxfId="939" dataCellStyle="Millares [0]"/>
    <tableColumn id="3" xr3:uid="{00000000-0010-0000-1000-000003000000}" name="2020" dataDxfId="938" dataCellStyle="Millares [0]"/>
    <tableColumn id="4" xr3:uid="{00000000-0010-0000-1000-000004000000}" name="2021" dataDxfId="937" dataCellStyle="Millares [0]"/>
    <tableColumn id="5" xr3:uid="{00000000-0010-0000-1000-000005000000}" name="2022" dataDxfId="936" dataCellStyle="Millares [0]"/>
    <tableColumn id="6" xr3:uid="{00000000-0010-0000-1000-000006000000}" name="2023" dataDxfId="935" dataCellStyle="Millares [0]"/>
    <tableColumn id="7" xr3:uid="{00000000-0010-0000-1000-000007000000}" name="2024" dataDxfId="934" dataCellStyle="Millares [0]"/>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Tabla21" displayName="Tabla21" ref="A5:G37" totalsRowShown="0" headerRowDxfId="933" dataDxfId="931" headerRowBorderDxfId="932" tableBorderDxfId="930" totalsRowBorderDxfId="929">
  <tableColumns count="7">
    <tableColumn id="1" xr3:uid="{00000000-0010-0000-1100-000001000000}" name="Ciudad" dataDxfId="928"/>
    <tableColumn id="2" xr3:uid="{00000000-0010-0000-1100-000002000000}" name="2019" dataDxfId="927"/>
    <tableColumn id="3" xr3:uid="{00000000-0010-0000-1100-000003000000}" name="2020" dataDxfId="926"/>
    <tableColumn id="4" xr3:uid="{00000000-0010-0000-1100-000004000000}" name="2021" dataDxfId="925"/>
    <tableColumn id="5" xr3:uid="{00000000-0010-0000-1100-000005000000}" name="2022" dataDxfId="924"/>
    <tableColumn id="6" xr3:uid="{00000000-0010-0000-1100-000006000000}" name="2023" dataDxfId="923"/>
    <tableColumn id="7" xr3:uid="{00000000-0010-0000-1100-000007000000}" name="2024" dataDxfId="922"/>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Tabla22" displayName="Tabla22" ref="A5:G37" totalsRowShown="0" headerRowDxfId="921" dataDxfId="919" headerRowBorderDxfId="920" tableBorderDxfId="918" totalsRowBorderDxfId="917">
  <tableColumns count="7">
    <tableColumn id="1" xr3:uid="{00000000-0010-0000-1200-000001000000}" name="Ciudad" dataDxfId="916"/>
    <tableColumn id="2" xr3:uid="{00000000-0010-0000-1200-000002000000}" name="2019" dataDxfId="915"/>
    <tableColumn id="3" xr3:uid="{00000000-0010-0000-1200-000003000000}" name="2020" dataDxfId="914"/>
    <tableColumn id="4" xr3:uid="{00000000-0010-0000-1200-000004000000}" name="2021" dataDxfId="913"/>
    <tableColumn id="5" xr3:uid="{00000000-0010-0000-1200-000005000000}" name="2022" dataDxfId="912"/>
    <tableColumn id="6" xr3:uid="{00000000-0010-0000-1200-000006000000}" name="2023" dataDxfId="911"/>
    <tableColumn id="7" xr3:uid="{00000000-0010-0000-1200-000007000000}" name="2024" dataDxfId="91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4" displayName="Tabla4" ref="A5:G37" totalsRowShown="0" headerRowDxfId="1125" dataDxfId="1123" headerRowBorderDxfId="1124" tableBorderDxfId="1122" totalsRowBorderDxfId="1121">
  <tableColumns count="7">
    <tableColumn id="1" xr3:uid="{00000000-0010-0000-0100-000001000000}" name="Ciudad" dataDxfId="1120"/>
    <tableColumn id="2" xr3:uid="{00000000-0010-0000-0100-000002000000}" name="2019" dataDxfId="1119"/>
    <tableColumn id="3" xr3:uid="{00000000-0010-0000-0100-000003000000}" name="2020" dataDxfId="1118"/>
    <tableColumn id="4" xr3:uid="{00000000-0010-0000-0100-000004000000}" name="2021" dataDxfId="1117"/>
    <tableColumn id="5" xr3:uid="{00000000-0010-0000-0100-000005000000}" name="2022" dataDxfId="1116"/>
    <tableColumn id="6" xr3:uid="{00000000-0010-0000-0100-000006000000}" name="2023" dataDxfId="1115"/>
    <tableColumn id="7" xr3:uid="{00000000-0010-0000-0100-000007000000}" name="2024" dataDxfId="1114"/>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3000000}" name="Tabla23" displayName="Tabla23" ref="A5:G37" totalsRowShown="0" headerRowDxfId="909" dataDxfId="907" headerRowBorderDxfId="908" tableBorderDxfId="906" totalsRowBorderDxfId="905">
  <tableColumns count="7">
    <tableColumn id="1" xr3:uid="{00000000-0010-0000-1300-000001000000}" name="Ciudad" dataDxfId="904"/>
    <tableColumn id="2" xr3:uid="{00000000-0010-0000-1300-000002000000}" name="2019" dataDxfId="903"/>
    <tableColumn id="3" xr3:uid="{00000000-0010-0000-1300-000003000000}" name="2020" dataDxfId="902"/>
    <tableColumn id="4" xr3:uid="{00000000-0010-0000-1300-000004000000}" name="2021" dataDxfId="901"/>
    <tableColumn id="5" xr3:uid="{00000000-0010-0000-1300-000005000000}" name="2022" dataDxfId="900"/>
    <tableColumn id="6" xr3:uid="{00000000-0010-0000-1300-000006000000}" name="2023" dataDxfId="899"/>
    <tableColumn id="7" xr3:uid="{00000000-0010-0000-1300-000007000000}" name="2024" dataDxfId="898"/>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4000000}" name="Tabla24" displayName="Tabla24" ref="A5:G37" totalsRowShown="0" headerRowDxfId="897" dataDxfId="895" headerRowBorderDxfId="896" tableBorderDxfId="894" totalsRowBorderDxfId="893">
  <tableColumns count="7">
    <tableColumn id="1" xr3:uid="{00000000-0010-0000-1400-000001000000}" name="Ciudad" dataDxfId="892"/>
    <tableColumn id="2" xr3:uid="{00000000-0010-0000-1400-000002000000}" name="2019" dataDxfId="891"/>
    <tableColumn id="3" xr3:uid="{00000000-0010-0000-1400-000003000000}" name="2020" dataDxfId="890"/>
    <tableColumn id="4" xr3:uid="{00000000-0010-0000-1400-000004000000}" name="2021" dataDxfId="889"/>
    <tableColumn id="5" xr3:uid="{00000000-0010-0000-1400-000005000000}" name="2022" dataDxfId="888"/>
    <tableColumn id="6" xr3:uid="{00000000-0010-0000-1400-000006000000}" name="2023" dataDxfId="887"/>
    <tableColumn id="7" xr3:uid="{00000000-0010-0000-1400-000007000000}" name="2024" dataDxfId="886"/>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5000000}" name="Tabla25" displayName="Tabla25" ref="A5:G37" totalsRowShown="0" headerRowDxfId="885" dataDxfId="883" headerRowBorderDxfId="884" tableBorderDxfId="882" totalsRowBorderDxfId="881">
  <sortState xmlns:xlrd2="http://schemas.microsoft.com/office/spreadsheetml/2017/richdata2" ref="A6:D37">
    <sortCondition ref="A4:A37"/>
  </sortState>
  <tableColumns count="7">
    <tableColumn id="1" xr3:uid="{00000000-0010-0000-1500-000001000000}" name="Ciudad" dataDxfId="880"/>
    <tableColumn id="2" xr3:uid="{00000000-0010-0000-1500-000002000000}" name="2019" dataDxfId="879" dataCellStyle="Millares [0]"/>
    <tableColumn id="3" xr3:uid="{00000000-0010-0000-1500-000003000000}" name="2020" dataDxfId="878" dataCellStyle="Millares [0]"/>
    <tableColumn id="4" xr3:uid="{00000000-0010-0000-1500-000004000000}" name="2021" dataDxfId="877" dataCellStyle="Millares [0]"/>
    <tableColumn id="5" xr3:uid="{00000000-0010-0000-1500-000005000000}" name="2022" dataDxfId="876" dataCellStyle="Millares [0]"/>
    <tableColumn id="6" xr3:uid="{00000000-0010-0000-1500-000006000000}" name="2023" dataDxfId="875" dataCellStyle="Millares [0]"/>
    <tableColumn id="7" xr3:uid="{00000000-0010-0000-1500-000007000000}" name="2024" dataDxfId="874"/>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6000000}" name="Tabla26" displayName="Tabla26" ref="A5:G37" totalsRowShown="0" headerRowDxfId="873" dataDxfId="871" headerRowBorderDxfId="872">
  <tableColumns count="7">
    <tableColumn id="1" xr3:uid="{00000000-0010-0000-1600-000001000000}" name="Ciudad" dataDxfId="870"/>
    <tableColumn id="2" xr3:uid="{00000000-0010-0000-1600-000002000000}" name="2019" dataDxfId="869"/>
    <tableColumn id="3" xr3:uid="{00000000-0010-0000-1600-000003000000}" name="2020" dataDxfId="868"/>
    <tableColumn id="4" xr3:uid="{00000000-0010-0000-1600-000004000000}" name="2021" dataDxfId="867"/>
    <tableColumn id="5" xr3:uid="{00000000-0010-0000-1600-000005000000}" name="2022" dataDxfId="866"/>
    <tableColumn id="6" xr3:uid="{00000000-0010-0000-1600-000006000000}" name="2023" dataDxfId="865"/>
    <tableColumn id="7" xr3:uid="{00000000-0010-0000-1600-000007000000}" name="2024" dataDxfId="864"/>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7000000}" name="Tabla27" displayName="Tabla27" ref="A5:G37" totalsRowShown="0" headerRowDxfId="863" dataDxfId="861" headerRowBorderDxfId="862" tableBorderDxfId="860" totalsRowBorderDxfId="859">
  <tableColumns count="7">
    <tableColumn id="1" xr3:uid="{00000000-0010-0000-1700-000001000000}" name="Ciudad" dataDxfId="858"/>
    <tableColumn id="2" xr3:uid="{00000000-0010-0000-1700-000002000000}" name="2019" dataDxfId="857"/>
    <tableColumn id="3" xr3:uid="{00000000-0010-0000-1700-000003000000}" name="2020" dataDxfId="856"/>
    <tableColumn id="4" xr3:uid="{00000000-0010-0000-1700-000004000000}" name="2021" dataDxfId="855"/>
    <tableColumn id="5" xr3:uid="{00000000-0010-0000-1700-000005000000}" name="2022" dataDxfId="854"/>
    <tableColumn id="6" xr3:uid="{00000000-0010-0000-1700-000006000000}" name="2023" dataDxfId="853"/>
    <tableColumn id="7" xr3:uid="{00000000-0010-0000-1700-000007000000}" name="2024" dataDxfId="852"/>
  </tableColumns>
  <tableStyleInfo name="TableStyleMedium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8000000}" name="Tabla29" displayName="Tabla29" ref="A5:G37" totalsRowShown="0" headerRowDxfId="851" dataDxfId="849" headerRowBorderDxfId="850" tableBorderDxfId="848" totalsRowBorderDxfId="847">
  <tableColumns count="7">
    <tableColumn id="1" xr3:uid="{00000000-0010-0000-1800-000001000000}" name="Ciudad" dataDxfId="846"/>
    <tableColumn id="2" xr3:uid="{00000000-0010-0000-1800-000002000000}" name="2019" dataDxfId="845"/>
    <tableColumn id="3" xr3:uid="{00000000-0010-0000-1800-000003000000}" name="2020" dataDxfId="844"/>
    <tableColumn id="4" xr3:uid="{00000000-0010-0000-1800-000004000000}" name="2021" dataDxfId="843"/>
    <tableColumn id="5" xr3:uid="{00000000-0010-0000-1800-000005000000}" name="2022" dataDxfId="842"/>
    <tableColumn id="6" xr3:uid="{00000000-0010-0000-1800-000006000000}" name="2023" dataDxfId="841"/>
    <tableColumn id="7" xr3:uid="{00000000-0010-0000-1800-000007000000}" name="2024" dataDxfId="840"/>
  </tableColumns>
  <tableStyleInfo name="TableStyleMedium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9000000}" name="Tabla30" displayName="Tabla30" ref="A5:G37" totalsRowShown="0" headerRowDxfId="839" dataDxfId="837" headerRowBorderDxfId="838" tableBorderDxfId="836" totalsRowBorderDxfId="835">
  <tableColumns count="7">
    <tableColumn id="1" xr3:uid="{00000000-0010-0000-1900-000001000000}" name="Ciudad" dataDxfId="834"/>
    <tableColumn id="2" xr3:uid="{00000000-0010-0000-1900-000002000000}" name="2019" dataDxfId="833"/>
    <tableColumn id="3" xr3:uid="{00000000-0010-0000-1900-000003000000}" name="2020" dataDxfId="832"/>
    <tableColumn id="4" xr3:uid="{00000000-0010-0000-1900-000004000000}" name="2021" dataDxfId="831"/>
    <tableColumn id="5" xr3:uid="{00000000-0010-0000-1900-000005000000}" name="2022" dataDxfId="830"/>
    <tableColumn id="6" xr3:uid="{00000000-0010-0000-1900-000006000000}" name="2023" dataDxfId="829"/>
    <tableColumn id="7" xr3:uid="{00000000-0010-0000-1900-000007000000}" name="2024" dataDxfId="828"/>
  </tableColumns>
  <tableStyleInfo name="TableStyleMedium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A000000}" name="Tabla31" displayName="Tabla31" ref="A5:G37" totalsRowShown="0" headerRowDxfId="827" dataDxfId="825" headerRowBorderDxfId="826" tableBorderDxfId="824" totalsRowBorderDxfId="823">
  <tableColumns count="7">
    <tableColumn id="1" xr3:uid="{00000000-0010-0000-1A00-000001000000}" name="Ciudad" dataDxfId="822"/>
    <tableColumn id="2" xr3:uid="{00000000-0010-0000-1A00-000002000000}" name="2019" dataDxfId="821"/>
    <tableColumn id="3" xr3:uid="{00000000-0010-0000-1A00-000003000000}" name="2020" dataDxfId="820"/>
    <tableColumn id="4" xr3:uid="{00000000-0010-0000-1A00-000004000000}" name="2021" dataDxfId="819" dataCellStyle="Millares"/>
    <tableColumn id="5" xr3:uid="{00000000-0010-0000-1A00-000005000000}" name="2022" dataDxfId="818"/>
    <tableColumn id="6" xr3:uid="{00000000-0010-0000-1A00-000006000000}" name="2023" dataDxfId="817"/>
    <tableColumn id="7" xr3:uid="{00000000-0010-0000-1A00-000007000000}" name="2024" dataDxfId="816"/>
  </tableColumns>
  <tableStyleInfo name="TableStyleMedium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B000000}" name="Tabla32" displayName="Tabla32" ref="A5:G37" totalsRowShown="0" headerRowDxfId="815" dataDxfId="813" headerRowBorderDxfId="814" tableBorderDxfId="812" totalsRowBorderDxfId="811">
  <tableColumns count="7">
    <tableColumn id="1" xr3:uid="{00000000-0010-0000-1B00-000001000000}" name="Ciudad" dataDxfId="810"/>
    <tableColumn id="2" xr3:uid="{00000000-0010-0000-1B00-000002000000}" name="2019" dataDxfId="809"/>
    <tableColumn id="3" xr3:uid="{00000000-0010-0000-1B00-000003000000}" name="2020" dataDxfId="808"/>
    <tableColumn id="4" xr3:uid="{00000000-0010-0000-1B00-000004000000}" name="2021" dataDxfId="807"/>
    <tableColumn id="5" xr3:uid="{00000000-0010-0000-1B00-000005000000}" name="2022" dataDxfId="806"/>
    <tableColumn id="6" xr3:uid="{00000000-0010-0000-1B00-000006000000}" name="2023" dataDxfId="805"/>
    <tableColumn id="7" xr3:uid="{00000000-0010-0000-1B00-000007000000}" name="2024" dataDxfId="804"/>
  </tableColumns>
  <tableStyleInfo name="TableStyleMedium2"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1C000000}" name="Tabla329" displayName="Tabla329" ref="A5:G38" totalsRowShown="0" headerRowDxfId="803" dataDxfId="801" headerRowBorderDxfId="802" tableBorderDxfId="800" totalsRowBorderDxfId="799">
  <tableColumns count="7">
    <tableColumn id="1" xr3:uid="{00000000-0010-0000-1C00-000001000000}" name="Ciudad" dataDxfId="798"/>
    <tableColumn id="2" xr3:uid="{00000000-0010-0000-1C00-000002000000}" name="2019" dataDxfId="797" dataCellStyle="Porcentaje"/>
    <tableColumn id="3" xr3:uid="{00000000-0010-0000-1C00-000003000000}" name="2020" dataDxfId="796" dataCellStyle="Porcentaje"/>
    <tableColumn id="4" xr3:uid="{00000000-0010-0000-1C00-000004000000}" name="2021" dataDxfId="795" dataCellStyle="Porcentaje"/>
    <tableColumn id="5" xr3:uid="{00000000-0010-0000-1C00-000005000000}" name="2022" dataDxfId="794" dataCellStyle="Porcentaje"/>
    <tableColumn id="6" xr3:uid="{00000000-0010-0000-1C00-000006000000}" name="2023" dataDxfId="793" dataCellStyle="Porcentaje"/>
    <tableColumn id="7" xr3:uid="{00000000-0010-0000-1C00-000007000000}" name="2024" dataDxfId="792" dataCellStyle="Porcentaje"/>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a5" displayName="Tabla5" ref="A5:G37" totalsRowShown="0" headerRowDxfId="1113" dataDxfId="1111" headerRowBorderDxfId="1112" tableBorderDxfId="1110" totalsRowBorderDxfId="1109">
  <tableColumns count="7">
    <tableColumn id="1" xr3:uid="{00000000-0010-0000-0200-000001000000}" name="Ciudad" dataDxfId="1108"/>
    <tableColumn id="2" xr3:uid="{00000000-0010-0000-0200-000002000000}" name="2019" dataDxfId="1107"/>
    <tableColumn id="3" xr3:uid="{00000000-0010-0000-0200-000003000000}" name="2020" dataDxfId="1106"/>
    <tableColumn id="4" xr3:uid="{00000000-0010-0000-0200-000004000000}" name="2021" dataDxfId="1105"/>
    <tableColumn id="5" xr3:uid="{00000000-0010-0000-0200-000005000000}" name="2022" dataDxfId="1104"/>
    <tableColumn id="6" xr3:uid="{00000000-0010-0000-0200-000006000000}" name="2023" dataDxfId="1103"/>
    <tableColumn id="7" xr3:uid="{00000000-0010-0000-0200-000007000000}" name="2024" dataDxfId="1102"/>
  </tableColumns>
  <tableStyleInfo name="TableStyleMedium2"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D000000}" name="Tabla33" displayName="Tabla33" ref="A5:G37" totalsRowShown="0" headerRowDxfId="791" dataDxfId="789" headerRowBorderDxfId="790" tableBorderDxfId="788" totalsRowBorderDxfId="787">
  <tableColumns count="7">
    <tableColumn id="1" xr3:uid="{00000000-0010-0000-1D00-000001000000}" name="Ciudad" dataDxfId="786"/>
    <tableColumn id="2" xr3:uid="{00000000-0010-0000-1D00-000002000000}" name="2019" dataDxfId="785"/>
    <tableColumn id="3" xr3:uid="{00000000-0010-0000-1D00-000003000000}" name="2020" dataDxfId="784"/>
    <tableColumn id="4" xr3:uid="{00000000-0010-0000-1D00-000004000000}" name="2021" dataDxfId="783" dataCellStyle="Porcentaje"/>
    <tableColumn id="5" xr3:uid="{00000000-0010-0000-1D00-000005000000}" name="2022" dataDxfId="782" dataCellStyle="Porcentaje"/>
    <tableColumn id="6" xr3:uid="{00000000-0010-0000-1D00-000006000000}" name="2023" dataDxfId="781" dataCellStyle="Porcentaje"/>
    <tableColumn id="7" xr3:uid="{00000000-0010-0000-1D00-000007000000}" name="2024" dataDxfId="780"/>
  </tableColumns>
  <tableStyleInfo name="TableStyleMedium2"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E000000}" name="Tabla34" displayName="Tabla34" ref="A5:G37" totalsRowShown="0" headerRowDxfId="779" dataDxfId="777" headerRowBorderDxfId="778" tableBorderDxfId="776" totalsRowBorderDxfId="775">
  <tableColumns count="7">
    <tableColumn id="1" xr3:uid="{00000000-0010-0000-1E00-000001000000}" name="Ciudad" dataDxfId="774"/>
    <tableColumn id="2" xr3:uid="{00000000-0010-0000-1E00-000002000000}" name="2019" dataDxfId="773"/>
    <tableColumn id="3" xr3:uid="{00000000-0010-0000-1E00-000003000000}" name="2020" dataDxfId="772"/>
    <tableColumn id="4" xr3:uid="{00000000-0010-0000-1E00-000004000000}" name="2021" dataDxfId="771"/>
    <tableColumn id="5" xr3:uid="{00000000-0010-0000-1E00-000005000000}" name="2022" dataDxfId="770"/>
    <tableColumn id="6" xr3:uid="{00000000-0010-0000-1E00-000006000000}" name="2023" dataDxfId="769"/>
    <tableColumn id="7" xr3:uid="{00000000-0010-0000-1E00-000007000000}" name="2024" dataDxfId="768"/>
  </tableColumns>
  <tableStyleInfo name="TableStyleMedium2"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F000000}" name="Tabla35" displayName="Tabla35" ref="A5:G37" totalsRowShown="0" headerRowDxfId="767" dataDxfId="765" headerRowBorderDxfId="766" tableBorderDxfId="764" totalsRowBorderDxfId="763">
  <tableColumns count="7">
    <tableColumn id="1" xr3:uid="{00000000-0010-0000-1F00-000001000000}" name="Ciudad" dataDxfId="762"/>
    <tableColumn id="2" xr3:uid="{00000000-0010-0000-1F00-000002000000}" name="2019" dataDxfId="761" dataCellStyle="Porcentaje"/>
    <tableColumn id="3" xr3:uid="{00000000-0010-0000-1F00-000003000000}" name="2020" dataDxfId="760" dataCellStyle="Porcentaje"/>
    <tableColumn id="4" xr3:uid="{00000000-0010-0000-1F00-000004000000}" name="2021" dataDxfId="759" dataCellStyle="Porcentaje"/>
    <tableColumn id="5" xr3:uid="{00000000-0010-0000-1F00-000005000000}" name="2022" dataDxfId="758" dataCellStyle="Porcentaje"/>
    <tableColumn id="6" xr3:uid="{00000000-0010-0000-1F00-000006000000}" name="2023" dataDxfId="757" dataCellStyle="Porcentaje"/>
    <tableColumn id="7" xr3:uid="{00000000-0010-0000-1F00-000007000000}" name="2024" dataDxfId="756" dataCellStyle="Porcentaje"/>
  </tableColumns>
  <tableStyleInfo name="TableStyleMedium2"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0000000}" name="Tabla36" displayName="Tabla36" ref="A5:G37" totalsRowShown="0" headerRowDxfId="755" dataDxfId="753" headerRowBorderDxfId="754" tableBorderDxfId="752" totalsRowBorderDxfId="751">
  <tableColumns count="7">
    <tableColumn id="1" xr3:uid="{00000000-0010-0000-2000-000001000000}" name="Ciudad" dataDxfId="750"/>
    <tableColumn id="2" xr3:uid="{00000000-0010-0000-2000-000002000000}" name="2019" dataDxfId="749" dataCellStyle="Porcentaje"/>
    <tableColumn id="3" xr3:uid="{00000000-0010-0000-2000-000003000000}" name="2020" dataDxfId="748" dataCellStyle="Porcentaje"/>
    <tableColumn id="4" xr3:uid="{00000000-0010-0000-2000-000004000000}" name="2021" dataDxfId="747" dataCellStyle="Porcentaje"/>
    <tableColumn id="5" xr3:uid="{00000000-0010-0000-2000-000005000000}" name="2022" dataDxfId="746" dataCellStyle="Porcentaje"/>
    <tableColumn id="6" xr3:uid="{00000000-0010-0000-2000-000006000000}" name="2023" dataDxfId="745" dataCellStyle="Porcentaje"/>
    <tableColumn id="7" xr3:uid="{00000000-0010-0000-2000-000007000000}" name="2024" dataDxfId="744" dataCellStyle="Porcentaje"/>
  </tableColumns>
  <tableStyleInfo name="TableStyleMedium2"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1000000}" name="Tabla37" displayName="Tabla37" ref="A5:G38" totalsRowShown="0" headerRowDxfId="743" dataDxfId="741" headerRowBorderDxfId="742" tableBorderDxfId="740" totalsRowBorderDxfId="739">
  <tableColumns count="7">
    <tableColumn id="1" xr3:uid="{00000000-0010-0000-2100-000001000000}" name="Ciudad" dataDxfId="738"/>
    <tableColumn id="2" xr3:uid="{00000000-0010-0000-2100-000002000000}" name="2019" dataDxfId="737"/>
    <tableColumn id="3" xr3:uid="{00000000-0010-0000-2100-000003000000}" name="2020" dataDxfId="736"/>
    <tableColumn id="4" xr3:uid="{00000000-0010-0000-2100-000004000000}" name="2021" dataDxfId="735"/>
    <tableColumn id="5" xr3:uid="{00000000-0010-0000-2100-000005000000}" name="2022" dataDxfId="734"/>
    <tableColumn id="6" xr3:uid="{00000000-0010-0000-2100-000006000000}" name="2023" dataDxfId="733"/>
    <tableColumn id="7" xr3:uid="{00000000-0010-0000-2100-000007000000}" name="2024" dataDxfId="732"/>
  </tableColumns>
  <tableStyleInfo name="TableStyleMedium2"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2000000}" name="Tabla38" displayName="Tabla38" ref="A5:G37" totalsRowShown="0" headerRowDxfId="731" dataDxfId="729" headerRowBorderDxfId="730" tableBorderDxfId="728" totalsRowBorderDxfId="727">
  <tableColumns count="7">
    <tableColumn id="1" xr3:uid="{00000000-0010-0000-2200-000001000000}" name="Ciudad" dataDxfId="726"/>
    <tableColumn id="2" xr3:uid="{00000000-0010-0000-2200-000002000000}" name="2019" dataDxfId="725"/>
    <tableColumn id="3" xr3:uid="{00000000-0010-0000-2200-000003000000}" name="2020" dataDxfId="724"/>
    <tableColumn id="4" xr3:uid="{00000000-0010-0000-2200-000004000000}" name="2021" dataDxfId="723"/>
    <tableColumn id="5" xr3:uid="{00000000-0010-0000-2200-000005000000}" name="2022" dataDxfId="722"/>
    <tableColumn id="6" xr3:uid="{00000000-0010-0000-2200-000006000000}" name="2023" dataDxfId="721"/>
    <tableColumn id="7" xr3:uid="{00000000-0010-0000-2200-000007000000}" name="2024" dataDxfId="720"/>
  </tableColumns>
  <tableStyleInfo name="TableStyleMedium2"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3000000}" name="Tabla39" displayName="Tabla39" ref="A5:G37" totalsRowShown="0" headerRowDxfId="719" dataDxfId="717" headerRowBorderDxfId="718" tableBorderDxfId="716" totalsRowBorderDxfId="715">
  <tableColumns count="7">
    <tableColumn id="1" xr3:uid="{00000000-0010-0000-2300-000001000000}" name="Ciudad" dataDxfId="714"/>
    <tableColumn id="2" xr3:uid="{00000000-0010-0000-2300-000002000000}" name="2019" dataDxfId="713"/>
    <tableColumn id="3" xr3:uid="{00000000-0010-0000-2300-000003000000}" name="2020" dataDxfId="712"/>
    <tableColumn id="4" xr3:uid="{00000000-0010-0000-2300-000004000000}" name="2021" dataDxfId="711"/>
    <tableColumn id="5" xr3:uid="{00000000-0010-0000-2300-000005000000}" name="2022" dataDxfId="710"/>
    <tableColumn id="6" xr3:uid="{00000000-0010-0000-2300-000006000000}" name="2023" dataDxfId="709"/>
    <tableColumn id="7" xr3:uid="{00000000-0010-0000-2300-000007000000}" name="2024" dataDxfId="708"/>
  </tableColumns>
  <tableStyleInfo name="TableStyleMedium2"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4000000}" name="Tabla42" displayName="Tabla42" ref="A5:F38" totalsRowShown="0" headerRowDxfId="707">
  <tableColumns count="6">
    <tableColumn id="1" xr3:uid="{00000000-0010-0000-2400-000001000000}" name="Ciudad"/>
    <tableColumn id="2" xr3:uid="{00000000-0010-0000-2400-000002000000}" name="2019" dataDxfId="706" dataCellStyle="Porcentaje"/>
    <tableColumn id="3" xr3:uid="{00000000-0010-0000-2400-000003000000}" name="2020" dataDxfId="705" dataCellStyle="Porcentaje"/>
    <tableColumn id="4" xr3:uid="{00000000-0010-0000-2400-000004000000}" name="2021" dataDxfId="704" dataCellStyle="Porcentaje"/>
    <tableColumn id="5" xr3:uid="{00000000-0010-0000-2400-000005000000}" name="2022" dataDxfId="703" dataCellStyle="Porcentaje"/>
    <tableColumn id="6" xr3:uid="{00000000-0010-0000-2400-000006000000}" name="2023" dataDxfId="702" dataCellStyle="Porcentaje"/>
  </tableColumns>
  <tableStyleInfo name="TableStyleMedium2"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5000000}" name="Tabla43" displayName="Tabla43" ref="A5:G37" totalsRowShown="0" headerRowDxfId="701" dataDxfId="699" headerRowBorderDxfId="700" tableBorderDxfId="698" totalsRowBorderDxfId="697">
  <tableColumns count="7">
    <tableColumn id="1" xr3:uid="{00000000-0010-0000-2500-000001000000}" name="Ciudad" dataDxfId="696"/>
    <tableColumn id="2" xr3:uid="{00000000-0010-0000-2500-000002000000}" name="2019" dataDxfId="695"/>
    <tableColumn id="3" xr3:uid="{00000000-0010-0000-2500-000003000000}" name="2020" dataDxfId="694"/>
    <tableColumn id="4" xr3:uid="{00000000-0010-0000-2500-000004000000}" name="2021" dataDxfId="693"/>
    <tableColumn id="5" xr3:uid="{00000000-0010-0000-2500-000005000000}" name="2022" dataDxfId="692"/>
    <tableColumn id="6" xr3:uid="{00000000-0010-0000-2500-000006000000}" name="2023" dataDxfId="691"/>
    <tableColumn id="7" xr3:uid="{00000000-0010-0000-2500-000007000000}" name="2024" dataDxfId="690"/>
  </tableColumns>
  <tableStyleInfo name="TableStyleMedium2"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6000000}" name="Tabla43109" displayName="Tabla43109" ref="A5:G38" totalsRowShown="0" headerRowDxfId="689" dataDxfId="687" headerRowBorderDxfId="688" tableBorderDxfId="686" totalsRowBorderDxfId="685">
  <tableColumns count="7">
    <tableColumn id="1" xr3:uid="{00000000-0010-0000-2600-000001000000}" name="Ciudad" dataDxfId="684"/>
    <tableColumn id="2" xr3:uid="{00000000-0010-0000-2600-000002000000}" name="2019" dataDxfId="683"/>
    <tableColumn id="3" xr3:uid="{00000000-0010-0000-2600-000003000000}" name="2020" dataDxfId="682"/>
    <tableColumn id="4" xr3:uid="{00000000-0010-0000-2600-000004000000}" name="2021" dataDxfId="681"/>
    <tableColumn id="5" xr3:uid="{00000000-0010-0000-2600-000005000000}" name="2022" dataDxfId="680"/>
    <tableColumn id="6" xr3:uid="{00000000-0010-0000-2600-000006000000}" name="2023" dataDxfId="679"/>
    <tableColumn id="7" xr3:uid="{00000000-0010-0000-2600-000007000000}" name="2024" dataDxfId="678"/>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a6" displayName="Tabla6" ref="A5:G37" totalsRowShown="0" headerRowDxfId="1101" dataDxfId="1099" headerRowBorderDxfId="1100" tableBorderDxfId="1098" totalsRowBorderDxfId="1097">
  <tableColumns count="7">
    <tableColumn id="1" xr3:uid="{00000000-0010-0000-0300-000001000000}" name="Ciudad" dataDxfId="1096"/>
    <tableColumn id="2" xr3:uid="{00000000-0010-0000-0300-000002000000}" name="2019" dataDxfId="1095" dataCellStyle="Porcentaje"/>
    <tableColumn id="3" xr3:uid="{00000000-0010-0000-0300-000003000000}" name="2020" dataDxfId="1094" dataCellStyle="Porcentaje"/>
    <tableColumn id="4" xr3:uid="{00000000-0010-0000-0300-000004000000}" name="2021" dataDxfId="1093" dataCellStyle="Porcentaje"/>
    <tableColumn id="5" xr3:uid="{00000000-0010-0000-0300-000005000000}" name="2022" dataDxfId="1092" dataCellStyle="Porcentaje"/>
    <tableColumn id="6" xr3:uid="{00000000-0010-0000-0300-000006000000}" name="2023" dataDxfId="1091" dataCellStyle="Porcentaje"/>
    <tableColumn id="7" xr3:uid="{00000000-0010-0000-0300-000007000000}" name="2024" dataDxfId="1090" dataCellStyle="Porcentaje"/>
  </tableColumns>
  <tableStyleInfo name="TableStyleMedium2"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7000000}" name="Tabla40" displayName="Tabla40" ref="A5:G37" totalsRowShown="0" headerRowDxfId="677" dataDxfId="675" headerRowBorderDxfId="676" tableBorderDxfId="674" totalsRowBorderDxfId="673">
  <tableColumns count="7">
    <tableColumn id="1" xr3:uid="{00000000-0010-0000-2700-000001000000}" name="Ciudad" dataDxfId="672"/>
    <tableColumn id="2" xr3:uid="{00000000-0010-0000-2700-000002000000}" name="2019" dataDxfId="671"/>
    <tableColumn id="3" xr3:uid="{00000000-0010-0000-2700-000003000000}" name="2020" dataDxfId="670"/>
    <tableColumn id="4" xr3:uid="{00000000-0010-0000-2700-000004000000}" name="2021" dataDxfId="669"/>
    <tableColumn id="5" xr3:uid="{00000000-0010-0000-2700-000005000000}" name="2022" dataDxfId="668"/>
    <tableColumn id="6" xr3:uid="{00000000-0010-0000-2700-000006000000}" name="2023" dataDxfId="667"/>
    <tableColumn id="7" xr3:uid="{00000000-0010-0000-2700-000007000000}" name="2024" dataDxfId="666"/>
  </tableColumns>
  <tableStyleInfo name="TableStyleMedium2"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8000000}" name="Tabla44" displayName="Tabla44" ref="A5:F38" totalsRowShown="0" headerRowDxfId="665" dataDxfId="664">
  <tableColumns count="6">
    <tableColumn id="1" xr3:uid="{00000000-0010-0000-2800-000001000000}" name="Ciudad" dataDxfId="663"/>
    <tableColumn id="2" xr3:uid="{00000000-0010-0000-2800-000002000000}" name="2019" dataDxfId="662"/>
    <tableColumn id="3" xr3:uid="{00000000-0010-0000-2800-000003000000}" name="2020" dataDxfId="661"/>
    <tableColumn id="4" xr3:uid="{00000000-0010-0000-2800-000004000000}" name="2021" dataDxfId="660"/>
    <tableColumn id="5" xr3:uid="{00000000-0010-0000-2800-000005000000}" name="2022" dataDxfId="659"/>
    <tableColumn id="6" xr3:uid="{00000000-0010-0000-2800-000006000000}" name="2023" dataDxfId="658"/>
  </tableColumns>
  <tableStyleInfo name="TableStyleMedium2"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9000000}" name="Tabla45" displayName="Tabla45" ref="A5:F38" totalsRowShown="0" headerRowDxfId="657">
  <tableColumns count="6">
    <tableColumn id="1" xr3:uid="{00000000-0010-0000-2900-000001000000}" name="Ciudad"/>
    <tableColumn id="2" xr3:uid="{00000000-0010-0000-2900-000002000000}" name="2019" dataDxfId="656"/>
    <tableColumn id="3" xr3:uid="{00000000-0010-0000-2900-000003000000}" name="2020" dataDxfId="655"/>
    <tableColumn id="4" xr3:uid="{00000000-0010-0000-2900-000004000000}" name="2021" dataDxfId="654"/>
    <tableColumn id="5" xr3:uid="{00000000-0010-0000-2900-000005000000}" name="2022" dataDxfId="653"/>
    <tableColumn id="6" xr3:uid="{00000000-0010-0000-2900-000006000000}" name="2023" dataDxfId="652"/>
  </tableColumns>
  <tableStyleInfo name="TableStyleMedium2"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A000000}" name="Tabla49" displayName="Tabla49" ref="A5:G37" totalsRowShown="0" headerRowDxfId="651" dataDxfId="649" headerRowBorderDxfId="650" tableBorderDxfId="648" totalsRowBorderDxfId="647">
  <sortState xmlns:xlrd2="http://schemas.microsoft.com/office/spreadsheetml/2017/richdata2" ref="A6:C37">
    <sortCondition ref="A5:A37"/>
  </sortState>
  <tableColumns count="7">
    <tableColumn id="1" xr3:uid="{00000000-0010-0000-2A00-000001000000}" name="Ciudad" dataDxfId="646"/>
    <tableColumn id="2" xr3:uid="{00000000-0010-0000-2A00-000002000000}" name="2019" dataDxfId="645" dataCellStyle="Porcentaje"/>
    <tableColumn id="3" xr3:uid="{00000000-0010-0000-2A00-000003000000}" name="2020" dataDxfId="644" dataCellStyle="Porcentaje"/>
    <tableColumn id="4" xr3:uid="{00000000-0010-0000-2A00-000004000000}" name="2021" dataDxfId="643" dataCellStyle="Porcentaje"/>
    <tableColumn id="5" xr3:uid="{00000000-0010-0000-2A00-000005000000}" name="2022" dataDxfId="642" dataCellStyle="Porcentaje"/>
    <tableColumn id="6" xr3:uid="{00000000-0010-0000-2A00-000006000000}" name="2023" dataDxfId="641" dataCellStyle="Porcentaje"/>
    <tableColumn id="7" xr3:uid="{00000000-0010-0000-2A00-000007000000}" name="2024" dataDxfId="640" dataCellStyle="Porcentaje"/>
  </tableColumns>
  <tableStyleInfo name="TableStyleMedium2"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00000000-000C-0000-FFFF-FFFF2B000000}" name="Tabla50" displayName="Tabla50" ref="A5:G37" totalsRowShown="0" headerRowDxfId="639" dataDxfId="637" headerRowBorderDxfId="638" tableBorderDxfId="636" totalsRowBorderDxfId="635">
  <tableColumns count="7">
    <tableColumn id="1" xr3:uid="{00000000-0010-0000-2B00-000001000000}" name="Ciudad" dataDxfId="634"/>
    <tableColumn id="2" xr3:uid="{00000000-0010-0000-2B00-000002000000}" name="2019" dataDxfId="633"/>
    <tableColumn id="3" xr3:uid="{00000000-0010-0000-2B00-000003000000}" name="2020" dataDxfId="632"/>
    <tableColumn id="4" xr3:uid="{00000000-0010-0000-2B00-000004000000}" name="2021" dataDxfId="631" dataCellStyle="Porcentaje"/>
    <tableColumn id="5" xr3:uid="{00000000-0010-0000-2B00-000005000000}" name="2022" dataDxfId="630" dataCellStyle="Porcentaje"/>
    <tableColumn id="6" xr3:uid="{00000000-0010-0000-2B00-000006000000}" name="2023" dataDxfId="629" dataCellStyle="Porcentaje"/>
    <tableColumn id="7" xr3:uid="{00000000-0010-0000-2B00-000007000000}" name="2024" dataDxfId="628"/>
  </tableColumns>
  <tableStyleInfo name="TableStyleMedium2"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00000000-000C-0000-FFFF-FFFF2C000000}" name="Tabla51" displayName="Tabla51" ref="A5:G37" totalsRowShown="0" headerRowDxfId="627" dataDxfId="625" headerRowBorderDxfId="626" tableBorderDxfId="624" totalsRowBorderDxfId="623">
  <tableColumns count="7">
    <tableColumn id="1" xr3:uid="{00000000-0010-0000-2C00-000001000000}" name="Ciudad" dataDxfId="622"/>
    <tableColumn id="2" xr3:uid="{00000000-0010-0000-2C00-000002000000}" name="2019" dataDxfId="621"/>
    <tableColumn id="3" xr3:uid="{00000000-0010-0000-2C00-000003000000}" name="2020" dataDxfId="620"/>
    <tableColumn id="4" xr3:uid="{00000000-0010-0000-2C00-000004000000}" name="2021" dataDxfId="619"/>
    <tableColumn id="5" xr3:uid="{00000000-0010-0000-2C00-000005000000}" name="2022" dataDxfId="618"/>
    <tableColumn id="6" xr3:uid="{00000000-0010-0000-2C00-000006000000}" name="2023" dataDxfId="617"/>
    <tableColumn id="7" xr3:uid="{00000000-0010-0000-2C00-000007000000}" name="2024" dataDxfId="616"/>
  </tableColumns>
  <tableStyleInfo name="TableStyleMedium2"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00000000-000C-0000-FFFF-FFFF2D000000}" name="Tabla53" displayName="Tabla53" ref="A5:G37" totalsRowShown="0" headerRowDxfId="615" dataDxfId="613" headerRowBorderDxfId="614" tableBorderDxfId="612" totalsRowBorderDxfId="611">
  <tableColumns count="7">
    <tableColumn id="1" xr3:uid="{00000000-0010-0000-2D00-000001000000}" name="Ciudad" dataDxfId="610"/>
    <tableColumn id="2" xr3:uid="{00000000-0010-0000-2D00-000002000000}" name="2019" dataDxfId="609"/>
    <tableColumn id="3" xr3:uid="{00000000-0010-0000-2D00-000003000000}" name="2020" dataDxfId="608"/>
    <tableColumn id="4" xr3:uid="{00000000-0010-0000-2D00-000004000000}" name="2021" dataDxfId="607"/>
    <tableColumn id="5" xr3:uid="{00000000-0010-0000-2D00-000005000000}" name="2022" dataDxfId="606"/>
    <tableColumn id="6" xr3:uid="{00000000-0010-0000-2D00-000006000000}" name="2023" dataDxfId="605"/>
    <tableColumn id="7" xr3:uid="{00000000-0010-0000-2D00-000007000000}" name="2024" dataDxfId="604"/>
  </tableColumns>
  <tableStyleInfo name="TableStyleMedium2"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00000000-000C-0000-FFFF-FFFF2E000000}" name="Tabla48" displayName="Tabla48" ref="A5:G37" totalsRowShown="0" headerRowDxfId="603" dataDxfId="601" headerRowBorderDxfId="602" tableBorderDxfId="600" totalsRowBorderDxfId="599">
  <tableColumns count="7">
    <tableColumn id="1" xr3:uid="{00000000-0010-0000-2E00-000001000000}" name="Ciudad" dataDxfId="598"/>
    <tableColumn id="2" xr3:uid="{00000000-0010-0000-2E00-000002000000}" name="2019" dataDxfId="597"/>
    <tableColumn id="3" xr3:uid="{00000000-0010-0000-2E00-000003000000}" name="2020" dataDxfId="596"/>
    <tableColumn id="4" xr3:uid="{00000000-0010-0000-2E00-000004000000}" name="2021" dataDxfId="595"/>
    <tableColumn id="5" xr3:uid="{00000000-0010-0000-2E00-000005000000}" name="2022" dataDxfId="594"/>
    <tableColumn id="6" xr3:uid="{00000000-0010-0000-2E00-000006000000}" name="2023" dataDxfId="593"/>
    <tableColumn id="7" xr3:uid="{00000000-0010-0000-2E00-000007000000}" name="2024" dataDxfId="592"/>
  </tableColumns>
  <tableStyleInfo name="TableStyleMedium2"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00000000-000C-0000-FFFF-FFFF2F000000}" name="Tabla54" displayName="Tabla54" ref="A5:G37" totalsRowShown="0" headerRowDxfId="591" dataDxfId="589" headerRowBorderDxfId="590" tableBorderDxfId="588" totalsRowBorderDxfId="587">
  <tableColumns count="7">
    <tableColumn id="1" xr3:uid="{00000000-0010-0000-2F00-000001000000}" name="Ciudad" dataDxfId="586"/>
    <tableColumn id="2" xr3:uid="{00000000-0010-0000-2F00-000002000000}" name="2019" dataDxfId="585"/>
    <tableColumn id="3" xr3:uid="{00000000-0010-0000-2F00-000003000000}" name="2020" dataDxfId="584"/>
    <tableColumn id="4" xr3:uid="{00000000-0010-0000-2F00-000004000000}" name="2021" dataDxfId="583"/>
    <tableColumn id="5" xr3:uid="{00000000-0010-0000-2F00-000005000000}" name="2022" dataDxfId="582"/>
    <tableColumn id="6" xr3:uid="{00000000-0010-0000-2F00-000006000000}" name="2023" dataDxfId="581"/>
    <tableColumn id="7" xr3:uid="{00000000-0010-0000-2F00-000007000000}" name="2024" dataDxfId="580"/>
  </tableColumns>
  <tableStyleInfo name="TableStyleMedium2"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00000000-000C-0000-FFFF-FFFF30000000}" name="Tabla55" displayName="Tabla55" ref="A5:G37" totalsRowShown="0" headerRowDxfId="579" dataDxfId="577" headerRowBorderDxfId="578" tableBorderDxfId="576" totalsRowBorderDxfId="575">
  <tableColumns count="7">
    <tableColumn id="1" xr3:uid="{00000000-0010-0000-3000-000001000000}" name="Ciudad" dataDxfId="574"/>
    <tableColumn id="2" xr3:uid="{00000000-0010-0000-3000-000002000000}" name="2019" dataDxfId="573"/>
    <tableColumn id="3" xr3:uid="{00000000-0010-0000-3000-000003000000}" name="2020" dataDxfId="572"/>
    <tableColumn id="4" xr3:uid="{00000000-0010-0000-3000-000004000000}" name="2021" dataDxfId="571"/>
    <tableColumn id="5" xr3:uid="{00000000-0010-0000-3000-000005000000}" name="2022" dataDxfId="570"/>
    <tableColumn id="6" xr3:uid="{00000000-0010-0000-3000-000006000000}" name="2023" dataDxfId="569"/>
    <tableColumn id="7" xr3:uid="{00000000-0010-0000-3000-000007000000}" name="2024" dataDxfId="568"/>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a7" displayName="Tabla7" ref="A5:G37" totalsRowShown="0" headerRowDxfId="1089" dataDxfId="1087" headerRowBorderDxfId="1088" tableBorderDxfId="1086" totalsRowBorderDxfId="1085">
  <tableColumns count="7">
    <tableColumn id="1" xr3:uid="{00000000-0010-0000-0400-000001000000}" name="Ciudad" dataDxfId="1084"/>
    <tableColumn id="2" xr3:uid="{00000000-0010-0000-0400-000002000000}" name="2019" dataDxfId="1083" dataCellStyle="Porcentaje"/>
    <tableColumn id="3" xr3:uid="{00000000-0010-0000-0400-000003000000}" name="2020" dataDxfId="1082" dataCellStyle="Porcentaje"/>
    <tableColumn id="4" xr3:uid="{00000000-0010-0000-0400-000004000000}" name="2021" dataDxfId="1081" dataCellStyle="Porcentaje"/>
    <tableColumn id="5" xr3:uid="{00000000-0010-0000-0400-000005000000}" name="2022" dataDxfId="1080" dataCellStyle="Porcentaje"/>
    <tableColumn id="6" xr3:uid="{00000000-0010-0000-0400-000006000000}" name="2023" dataDxfId="1079" dataCellStyle="Porcentaje"/>
    <tableColumn id="7" xr3:uid="{00000000-0010-0000-0400-000007000000}" name="2024" dataDxfId="1078" dataCellStyle="Porcentaje"/>
  </tableColumns>
  <tableStyleInfo name="TableStyleMedium2"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00000000-000C-0000-FFFF-FFFF31000000}" name="Tabla56" displayName="Tabla56" ref="A5:F38" totalsRowShown="0" headerRowDxfId="567" dataDxfId="566">
  <tableColumns count="6">
    <tableColumn id="1" xr3:uid="{00000000-0010-0000-3100-000001000000}" name="Ciudad" dataDxfId="565"/>
    <tableColumn id="2" xr3:uid="{00000000-0010-0000-3100-000002000000}" name="2019" dataDxfId="564"/>
    <tableColumn id="3" xr3:uid="{00000000-0010-0000-3100-000003000000}" name="2020" dataDxfId="563"/>
    <tableColumn id="4" xr3:uid="{00000000-0010-0000-3100-000004000000}" name="2021" dataDxfId="562"/>
    <tableColumn id="5" xr3:uid="{00000000-0010-0000-3100-000005000000}" name="2022" dataDxfId="561"/>
    <tableColumn id="6" xr3:uid="{00000000-0010-0000-3100-000006000000}" name="2023" dataDxfId="560"/>
  </tableColumns>
  <tableStyleInfo name="TableStyleMedium2"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00000000-000C-0000-FFFF-FFFF32000000}" name="Tabla57" displayName="Tabla57" ref="A5:G37" totalsRowShown="0" headerRowDxfId="559" dataDxfId="557" headerRowBorderDxfId="558" tableBorderDxfId="556" totalsRowBorderDxfId="555">
  <tableColumns count="7">
    <tableColumn id="1" xr3:uid="{00000000-0010-0000-3200-000001000000}" name="Ciudad" dataDxfId="554"/>
    <tableColumn id="2" xr3:uid="{00000000-0010-0000-3200-000002000000}" name="2019" dataDxfId="553"/>
    <tableColumn id="3" xr3:uid="{00000000-0010-0000-3200-000003000000}" name="2020" dataDxfId="552"/>
    <tableColumn id="4" xr3:uid="{00000000-0010-0000-3200-000004000000}" name="2021" dataDxfId="551"/>
    <tableColumn id="5" xr3:uid="{00000000-0010-0000-3200-000005000000}" name="2022" dataDxfId="550"/>
    <tableColumn id="6" xr3:uid="{00000000-0010-0000-3200-000006000000}" name="2023" dataDxfId="549"/>
    <tableColumn id="7" xr3:uid="{00000000-0010-0000-3200-000007000000}" name="2024" dataDxfId="548"/>
  </tableColumns>
  <tableStyleInfo name="TableStyleMedium2"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00000000-000C-0000-FFFF-FFFF33000000}" name="Tabla58" displayName="Tabla58" ref="A5:G37" totalsRowShown="0" headerRowDxfId="547" dataDxfId="545" headerRowBorderDxfId="546" tableBorderDxfId="544" totalsRowBorderDxfId="543">
  <tableColumns count="7">
    <tableColumn id="1" xr3:uid="{00000000-0010-0000-3300-000001000000}" name="Ciudad" dataDxfId="542"/>
    <tableColumn id="2" xr3:uid="{00000000-0010-0000-3300-000002000000}" name="2019" dataDxfId="541" dataCellStyle="Porcentaje"/>
    <tableColumn id="3" xr3:uid="{00000000-0010-0000-3300-000003000000}" name="2020" dataDxfId="540" dataCellStyle="Porcentaje"/>
    <tableColumn id="4" xr3:uid="{00000000-0010-0000-3300-000004000000}" name="2021" dataDxfId="539" dataCellStyle="Porcentaje"/>
    <tableColumn id="5" xr3:uid="{00000000-0010-0000-3300-000005000000}" name="2022" dataDxfId="538" dataCellStyle="Porcentaje"/>
    <tableColumn id="6" xr3:uid="{00000000-0010-0000-3300-000006000000}" name="2023" dataDxfId="537" dataCellStyle="Porcentaje"/>
    <tableColumn id="7" xr3:uid="{00000000-0010-0000-3300-000007000000}" name="2024" dataDxfId="536" dataCellStyle="Porcentaje"/>
  </tableColumns>
  <tableStyleInfo name="TableStyleMedium2"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00000000-000C-0000-FFFF-FFFF34000000}" name="Tabla59" displayName="Tabla59" ref="A5:G37" totalsRowShown="0" headerRowDxfId="535" dataDxfId="533" headerRowBorderDxfId="534" tableBorderDxfId="532" totalsRowBorderDxfId="531">
  <tableColumns count="7">
    <tableColumn id="1" xr3:uid="{00000000-0010-0000-3400-000001000000}" name="Ciudad" dataDxfId="530"/>
    <tableColumn id="2" xr3:uid="{00000000-0010-0000-3400-000002000000}" name="2019" dataDxfId="529" dataCellStyle="Porcentaje"/>
    <tableColumn id="3" xr3:uid="{00000000-0010-0000-3400-000003000000}" name="2020" dataDxfId="528" dataCellStyle="Porcentaje"/>
    <tableColumn id="4" xr3:uid="{00000000-0010-0000-3400-000004000000}" name="2021" dataDxfId="527" dataCellStyle="Porcentaje"/>
    <tableColumn id="5" xr3:uid="{00000000-0010-0000-3400-000005000000}" name="2022" dataDxfId="526" dataCellStyle="Porcentaje"/>
    <tableColumn id="6" xr3:uid="{00000000-0010-0000-3400-000006000000}" name="2023" dataDxfId="525" dataCellStyle="Porcentaje"/>
    <tableColumn id="7" xr3:uid="{00000000-0010-0000-3400-000007000000}" name="2024" dataDxfId="524" dataCellStyle="Porcentaje"/>
  </tableColumns>
  <tableStyleInfo name="TableStyleMedium2"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00000000-000C-0000-FFFF-FFFF35000000}" name="Tabla60" displayName="Tabla60" ref="A5:G37" totalsRowShown="0" headerRowDxfId="523" dataDxfId="521" headerRowBorderDxfId="522" tableBorderDxfId="520" totalsRowBorderDxfId="519">
  <tableColumns count="7">
    <tableColumn id="1" xr3:uid="{00000000-0010-0000-3500-000001000000}" name="Ciudad" dataDxfId="518"/>
    <tableColumn id="2" xr3:uid="{00000000-0010-0000-3500-000002000000}" name="2019" dataDxfId="517" dataCellStyle="Porcentaje"/>
    <tableColumn id="3" xr3:uid="{00000000-0010-0000-3500-000003000000}" name="2020" dataDxfId="516" dataCellStyle="Porcentaje"/>
    <tableColumn id="4" xr3:uid="{00000000-0010-0000-3500-000004000000}" name="2021" dataDxfId="515" dataCellStyle="Porcentaje"/>
    <tableColumn id="5" xr3:uid="{00000000-0010-0000-3500-000005000000}" name="2022" dataDxfId="514" dataCellStyle="Porcentaje"/>
    <tableColumn id="6" xr3:uid="{00000000-0010-0000-3500-000006000000}" name="2023" dataDxfId="513" dataCellStyle="Porcentaje"/>
    <tableColumn id="7" xr3:uid="{00000000-0010-0000-3500-000007000000}" name="2024" dataDxfId="512" dataCellStyle="Porcentaje"/>
  </tableColumns>
  <tableStyleInfo name="TableStyleMedium2"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00000000-000C-0000-FFFF-FFFF36000000}" name="Tabla61" displayName="Tabla61" ref="A5:G37" totalsRowShown="0" headerRowDxfId="511" dataDxfId="509" headerRowBorderDxfId="510" tableBorderDxfId="508" totalsRowBorderDxfId="507">
  <tableColumns count="7">
    <tableColumn id="1" xr3:uid="{00000000-0010-0000-3600-000001000000}" name="Ciudad" dataDxfId="506"/>
    <tableColumn id="2" xr3:uid="{00000000-0010-0000-3600-000002000000}" name="2019" dataDxfId="505" dataCellStyle="Porcentaje"/>
    <tableColumn id="3" xr3:uid="{00000000-0010-0000-3600-000003000000}" name="2020" dataDxfId="504" dataCellStyle="Porcentaje"/>
    <tableColumn id="4" xr3:uid="{00000000-0010-0000-3600-000004000000}" name="2021" dataDxfId="503" dataCellStyle="Porcentaje"/>
    <tableColumn id="5" xr3:uid="{00000000-0010-0000-3600-000005000000}" name="2022" dataDxfId="502" dataCellStyle="Porcentaje"/>
    <tableColumn id="6" xr3:uid="{00000000-0010-0000-3600-000006000000}" name="2023" dataDxfId="501" dataCellStyle="Porcentaje"/>
    <tableColumn id="7" xr3:uid="{00000000-0010-0000-3600-000007000000}" name="2024" dataDxfId="500" dataCellStyle="Porcentaje"/>
  </tableColumns>
  <tableStyleInfo name="TableStyleMedium2"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00000000-000C-0000-FFFF-FFFF37000000}" name="Tabla62" displayName="Tabla62" ref="A5:G37" totalsRowShown="0" headerRowDxfId="499" dataDxfId="497" headerRowBorderDxfId="498" tableBorderDxfId="496" totalsRowBorderDxfId="495">
  <tableColumns count="7">
    <tableColumn id="1" xr3:uid="{00000000-0010-0000-3700-000001000000}" name="Ciudad" dataDxfId="494"/>
    <tableColumn id="2" xr3:uid="{00000000-0010-0000-3700-000002000000}" name="2019" dataDxfId="493" dataCellStyle="Porcentaje"/>
    <tableColumn id="3" xr3:uid="{00000000-0010-0000-3700-000003000000}" name="2020" dataDxfId="492" dataCellStyle="Porcentaje"/>
    <tableColumn id="4" xr3:uid="{00000000-0010-0000-3700-000004000000}" name="2021" dataDxfId="491" dataCellStyle="Porcentaje"/>
    <tableColumn id="5" xr3:uid="{00000000-0010-0000-3700-000005000000}" name="2022" dataDxfId="490" dataCellStyle="Porcentaje"/>
    <tableColumn id="6" xr3:uid="{00000000-0010-0000-3700-000006000000}" name="2023" dataDxfId="489" dataCellStyle="Porcentaje"/>
    <tableColumn id="7" xr3:uid="{00000000-0010-0000-3700-000007000000}" name="2024" dataDxfId="488" dataCellStyle="Porcentaje"/>
  </tableColumns>
  <tableStyleInfo name="TableStyleMedium2"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00000000-000C-0000-FFFF-FFFF38000000}" name="Tabla63" displayName="Tabla63" ref="A5:G37" totalsRowShown="0" headerRowDxfId="487" dataDxfId="485" headerRowBorderDxfId="486" tableBorderDxfId="484" totalsRowBorderDxfId="483">
  <tableColumns count="7">
    <tableColumn id="1" xr3:uid="{00000000-0010-0000-3800-000001000000}" name="Ciudad" dataDxfId="482"/>
    <tableColumn id="2" xr3:uid="{00000000-0010-0000-3800-000002000000}" name="2019" dataDxfId="481"/>
    <tableColumn id="3" xr3:uid="{00000000-0010-0000-3800-000003000000}" name="2020" dataDxfId="480"/>
    <tableColumn id="4" xr3:uid="{00000000-0010-0000-3800-000004000000}" name="2021" dataDxfId="479"/>
    <tableColumn id="5" xr3:uid="{00000000-0010-0000-3800-000005000000}" name="2022" dataDxfId="478"/>
    <tableColumn id="6" xr3:uid="{00000000-0010-0000-3800-000006000000}" name="2023" dataDxfId="477"/>
    <tableColumn id="7" xr3:uid="{00000000-0010-0000-3800-000007000000}" name="2024" dataDxfId="476"/>
  </tableColumns>
  <tableStyleInfo name="TableStyleMedium2" showFirstColumn="0"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00000000-000C-0000-FFFF-FFFF39000000}" name="Tabla64" displayName="Tabla64" ref="A5:G37" totalsRowShown="0" headerRowDxfId="475" dataDxfId="473" headerRowBorderDxfId="474" tableBorderDxfId="472" totalsRowBorderDxfId="471">
  <tableColumns count="7">
    <tableColumn id="1" xr3:uid="{00000000-0010-0000-3900-000001000000}" name="Ciudad" dataDxfId="470"/>
    <tableColumn id="2" xr3:uid="{00000000-0010-0000-3900-000002000000}" name="2019" dataDxfId="469"/>
    <tableColumn id="3" xr3:uid="{00000000-0010-0000-3900-000003000000}" name="2020" dataDxfId="468"/>
    <tableColumn id="4" xr3:uid="{00000000-0010-0000-3900-000004000000}" name="2021" dataDxfId="467"/>
    <tableColumn id="5" xr3:uid="{00000000-0010-0000-3900-000005000000}" name="2022" dataDxfId="466"/>
    <tableColumn id="6" xr3:uid="{00000000-0010-0000-3900-000006000000}" name="2023" dataDxfId="465"/>
    <tableColumn id="7" xr3:uid="{00000000-0010-0000-3900-000007000000}" name="2024" dataDxfId="464"/>
  </tableColumns>
  <tableStyleInfo name="TableStyleMedium2" showFirstColumn="0" showLastColumn="0" showRowStripes="1"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00000000-000C-0000-FFFF-FFFF3A000000}" name="Tabla65" displayName="Tabla65" ref="A5:G37" totalsRowShown="0" headerRowDxfId="463" dataDxfId="461" headerRowBorderDxfId="462" tableBorderDxfId="460" totalsRowBorderDxfId="459">
  <tableColumns count="7">
    <tableColumn id="1" xr3:uid="{00000000-0010-0000-3A00-000001000000}" name="Ciudad" dataDxfId="458"/>
    <tableColumn id="2" xr3:uid="{00000000-0010-0000-3A00-000002000000}" name="2019" dataDxfId="457" dataCellStyle="Porcentaje"/>
    <tableColumn id="3" xr3:uid="{00000000-0010-0000-3A00-000003000000}" name="2020" dataDxfId="456" dataCellStyle="Porcentaje"/>
    <tableColumn id="4" xr3:uid="{00000000-0010-0000-3A00-000004000000}" name="2021" dataDxfId="455" dataCellStyle="Porcentaje"/>
    <tableColumn id="5" xr3:uid="{00000000-0010-0000-3A00-000005000000}" name="2022" dataDxfId="454" dataCellStyle="Porcentaje"/>
    <tableColumn id="6" xr3:uid="{00000000-0010-0000-3A00-000006000000}" name="2023" dataDxfId="453" dataCellStyle="Porcentaje"/>
    <tableColumn id="7" xr3:uid="{00000000-0010-0000-3A00-000007000000}" name="2024" dataDxfId="452" dataCellStyle="Porcentaje"/>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a8" displayName="Tabla8" ref="A5:G37" totalsRowShown="0" headerRowDxfId="1077" dataDxfId="1075" headerRowBorderDxfId="1076" tableBorderDxfId="1074" totalsRowBorderDxfId="1073">
  <tableColumns count="7">
    <tableColumn id="1" xr3:uid="{00000000-0010-0000-0500-000001000000}" name="Ciudad" dataDxfId="1072"/>
    <tableColumn id="2" xr3:uid="{00000000-0010-0000-0500-000002000000}" name="2019" dataDxfId="1071"/>
    <tableColumn id="3" xr3:uid="{00000000-0010-0000-0500-000003000000}" name="2020" dataDxfId="1070"/>
    <tableColumn id="4" xr3:uid="{00000000-0010-0000-0500-000004000000}" name="2021" dataDxfId="1069" dataCellStyle="Porcentaje"/>
    <tableColumn id="5" xr3:uid="{00000000-0010-0000-0500-000005000000}" name="2022" dataDxfId="1068" dataCellStyle="Porcentaje"/>
    <tableColumn id="6" xr3:uid="{00000000-0010-0000-0500-000006000000}" name="2023" dataDxfId="1067" dataCellStyle="Porcentaje"/>
    <tableColumn id="7" xr3:uid="{00000000-0010-0000-0500-000007000000}" name="2024" dataDxfId="1066"/>
  </tableColumns>
  <tableStyleInfo name="TableStyleMedium2" showFirstColumn="0" showLastColumn="0" showRowStripes="1" showColumnStripes="0"/>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00000000-000C-0000-FFFF-FFFF3B000000}" name="Tabla66" displayName="Tabla66" ref="A5:G38" totalsRowShown="0" headerRowDxfId="451" dataDxfId="449" headerRowBorderDxfId="450" tableBorderDxfId="448" totalsRowBorderDxfId="447">
  <tableColumns count="7">
    <tableColumn id="1" xr3:uid="{00000000-0010-0000-3B00-000001000000}" name="Ciudad" dataDxfId="446"/>
    <tableColumn id="2" xr3:uid="{00000000-0010-0000-3B00-000002000000}" name="2019" dataDxfId="445"/>
    <tableColumn id="3" xr3:uid="{00000000-0010-0000-3B00-000003000000}" name="2020" dataDxfId="444"/>
    <tableColumn id="4" xr3:uid="{00000000-0010-0000-3B00-000004000000}" name="2021" dataDxfId="443"/>
    <tableColumn id="5" xr3:uid="{00000000-0010-0000-3B00-000005000000}" name="2022" dataDxfId="442"/>
    <tableColumn id="6" xr3:uid="{00000000-0010-0000-3B00-000006000000}" name="2023" dataDxfId="441"/>
    <tableColumn id="7" xr3:uid="{00000000-0010-0000-3B00-000007000000}" name="2024" dataDxfId="440"/>
  </tableColumns>
  <tableStyleInfo name="TableStyleMedium2" showFirstColumn="0" showLastColumn="0" showRowStripes="1" showColumnStripes="0"/>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00000000-000C-0000-FFFF-FFFF3C000000}" name="Tabla68" displayName="Tabla68" ref="A5:G37" totalsRowShown="0" headerRowDxfId="439" dataDxfId="437" headerRowBorderDxfId="438" tableBorderDxfId="436" totalsRowBorderDxfId="435">
  <tableColumns count="7">
    <tableColumn id="1" xr3:uid="{00000000-0010-0000-3C00-000001000000}" name="Ciudad" dataDxfId="434"/>
    <tableColumn id="2" xr3:uid="{00000000-0010-0000-3C00-000002000000}" name="2019" dataDxfId="433"/>
    <tableColumn id="3" xr3:uid="{00000000-0010-0000-3C00-000003000000}" name="2020" dataDxfId="432"/>
    <tableColumn id="4" xr3:uid="{00000000-0010-0000-3C00-000004000000}" name="2021" dataDxfId="431"/>
    <tableColumn id="5" xr3:uid="{00000000-0010-0000-3C00-000005000000}" name="2022" dataDxfId="430"/>
    <tableColumn id="6" xr3:uid="{00000000-0010-0000-3C00-000006000000}" name="2023" dataDxfId="429"/>
    <tableColumn id="7" xr3:uid="{00000000-0010-0000-3C00-000007000000}" name="2024" dataDxfId="428"/>
  </tableColumns>
  <tableStyleInfo name="TableStyleMedium2" showFirstColumn="0" showLastColumn="0" showRowStripes="1" showColumnStripes="0"/>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9" xr:uid="{00000000-000C-0000-FFFF-FFFF3D000000}" name="Tabla69" displayName="Tabla69" ref="A5:F37" totalsRowShown="0" headerRowDxfId="427" dataDxfId="425" headerRowBorderDxfId="426" tableBorderDxfId="424" totalsRowBorderDxfId="423">
  <tableColumns count="6">
    <tableColumn id="1" xr3:uid="{00000000-0010-0000-3D00-000001000000}" name="Ciudad" dataDxfId="422"/>
    <tableColumn id="2" xr3:uid="{00000000-0010-0000-3D00-000002000000}" name="2019" dataDxfId="421"/>
    <tableColumn id="3" xr3:uid="{00000000-0010-0000-3D00-000003000000}" name="2020" dataDxfId="420"/>
    <tableColumn id="4" xr3:uid="{00000000-0010-0000-3D00-000004000000}" name="2021" dataDxfId="419"/>
    <tableColumn id="5" xr3:uid="{00000000-0010-0000-3D00-000005000000}" name="2022" dataDxfId="418"/>
    <tableColumn id="6" xr3:uid="{00000000-0010-0000-3D00-000006000000}" name="2023" dataDxfId="417"/>
  </tableColumns>
  <tableStyleInfo name="TableStyleMedium2" showFirstColumn="0" showLastColumn="0" showRowStripes="1" showColumnStripes="0"/>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0" xr:uid="{00000000-000C-0000-FFFF-FFFF3E000000}" name="Tabla70" displayName="Tabla70" ref="A5:G37" totalsRowShown="0" headerRowDxfId="416" dataDxfId="414" headerRowBorderDxfId="415" tableBorderDxfId="413" totalsRowBorderDxfId="412">
  <tableColumns count="7">
    <tableColumn id="1" xr3:uid="{00000000-0010-0000-3E00-000001000000}" name="Ciudad" dataDxfId="411"/>
    <tableColumn id="2" xr3:uid="{00000000-0010-0000-3E00-000002000000}" name="2019" dataDxfId="410"/>
    <tableColumn id="3" xr3:uid="{00000000-0010-0000-3E00-000003000000}" name="2020" dataDxfId="409"/>
    <tableColumn id="4" xr3:uid="{00000000-0010-0000-3E00-000004000000}" name="2021" dataDxfId="408"/>
    <tableColumn id="5" xr3:uid="{00000000-0010-0000-3E00-000005000000}" name="2022" dataDxfId="407"/>
    <tableColumn id="6" xr3:uid="{00000000-0010-0000-3E00-000006000000}" name="2023" dataDxfId="406"/>
    <tableColumn id="7" xr3:uid="{00000000-0010-0000-3E00-000007000000}" name="2024" dataDxfId="405"/>
  </tableColumns>
  <tableStyleInfo name="TableStyleMedium2" showFirstColumn="0" showLastColumn="0" showRowStripes="1" showColumnStripes="0"/>
</table>
</file>

<file path=xl/tables/table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1" xr:uid="{00000000-000C-0000-FFFF-FFFF3F000000}" name="Tabla71" displayName="Tabla71" ref="A5:G37" totalsRowShown="0" headerRowDxfId="404" dataDxfId="402" headerRowBorderDxfId="403" tableBorderDxfId="401" totalsRowBorderDxfId="400">
  <tableColumns count="7">
    <tableColumn id="1" xr3:uid="{00000000-0010-0000-3F00-000001000000}" name="Ciudad" dataDxfId="399"/>
    <tableColumn id="2" xr3:uid="{00000000-0010-0000-3F00-000002000000}" name="2019" dataDxfId="398"/>
    <tableColumn id="3" xr3:uid="{00000000-0010-0000-3F00-000003000000}" name="2020" dataDxfId="397"/>
    <tableColumn id="4" xr3:uid="{00000000-0010-0000-3F00-000004000000}" name="2021" dataDxfId="396"/>
    <tableColumn id="5" xr3:uid="{00000000-0010-0000-3F00-000005000000}" name="2022" dataDxfId="395"/>
    <tableColumn id="6" xr3:uid="{00000000-0010-0000-3F00-000006000000}" name="2023" dataDxfId="394"/>
    <tableColumn id="7" xr3:uid="{00000000-0010-0000-3F00-000007000000}" name="2024" dataDxfId="393"/>
  </tableColumns>
  <tableStyleInfo name="TableStyleMedium2" showFirstColumn="0" showLastColumn="0" showRowStripes="1" showColumnStripes="0"/>
</table>
</file>

<file path=xl/tables/table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2" xr:uid="{00000000-000C-0000-FFFF-FFFF40000000}" name="Tabla72" displayName="Tabla72" ref="A5:G37" totalsRowShown="0" headerRowDxfId="392" dataDxfId="390" headerRowBorderDxfId="391" tableBorderDxfId="389" totalsRowBorderDxfId="388">
  <tableColumns count="7">
    <tableColumn id="1" xr3:uid="{00000000-0010-0000-4000-000001000000}" name="Ciudad" dataDxfId="387"/>
    <tableColumn id="2" xr3:uid="{00000000-0010-0000-4000-000002000000}" name="2019" dataDxfId="386"/>
    <tableColumn id="3" xr3:uid="{00000000-0010-0000-4000-000003000000}" name="2020" dataDxfId="385"/>
    <tableColumn id="4" xr3:uid="{00000000-0010-0000-4000-000004000000}" name="2021" dataDxfId="384"/>
    <tableColumn id="5" xr3:uid="{00000000-0010-0000-4000-000005000000}" name="2022" dataDxfId="383"/>
    <tableColumn id="6" xr3:uid="{00000000-0010-0000-4000-000006000000}" name="2023" dataDxfId="382"/>
    <tableColumn id="7" xr3:uid="{00000000-0010-0000-4000-000007000000}" name="2024" dataDxfId="381"/>
  </tableColumns>
  <tableStyleInfo name="TableStyleMedium2" showFirstColumn="0" showLastColumn="0" showRowStripes="1" showColumnStripes="0"/>
</table>
</file>

<file path=xl/tables/table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3" xr:uid="{00000000-000C-0000-FFFF-FFFF41000000}" name="Tabla73" displayName="Tabla73" ref="A5:G37" totalsRowShown="0" headerRowDxfId="380" dataDxfId="378" headerRowBorderDxfId="379" tableBorderDxfId="377" totalsRowBorderDxfId="376">
  <tableColumns count="7">
    <tableColumn id="1" xr3:uid="{00000000-0010-0000-4100-000001000000}" name="Ciudad" dataDxfId="375"/>
    <tableColumn id="2" xr3:uid="{00000000-0010-0000-4100-000002000000}" name="2019" dataDxfId="374"/>
    <tableColumn id="3" xr3:uid="{00000000-0010-0000-4100-000003000000}" name="2020" dataDxfId="373"/>
    <tableColumn id="4" xr3:uid="{00000000-0010-0000-4100-000004000000}" name="2021" dataDxfId="372"/>
    <tableColumn id="5" xr3:uid="{00000000-0010-0000-4100-000005000000}" name="2022" dataDxfId="371"/>
    <tableColumn id="6" xr3:uid="{00000000-0010-0000-4100-000006000000}" name="2023" dataDxfId="370"/>
    <tableColumn id="7" xr3:uid="{00000000-0010-0000-4100-000007000000}" name="2024" dataDxfId="369"/>
  </tableColumns>
  <tableStyleInfo name="TableStyleMedium2" showFirstColumn="0" showLastColumn="0" showRowStripes="1" showColumnStripes="0"/>
</table>
</file>

<file path=xl/tables/table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4" xr:uid="{00000000-000C-0000-FFFF-FFFF42000000}" name="Tabla74" displayName="Tabla74" ref="A5:G37" totalsRowShown="0" headerRowDxfId="368" dataDxfId="366" headerRowBorderDxfId="367" tableBorderDxfId="365" totalsRowBorderDxfId="364">
  <tableColumns count="7">
    <tableColumn id="1" xr3:uid="{00000000-0010-0000-4200-000001000000}" name="Ciudad" dataDxfId="363"/>
    <tableColumn id="2" xr3:uid="{00000000-0010-0000-4200-000002000000}" name="2019" dataDxfId="362"/>
    <tableColumn id="3" xr3:uid="{00000000-0010-0000-4200-000003000000}" name="2020" dataDxfId="361"/>
    <tableColumn id="4" xr3:uid="{00000000-0010-0000-4200-000004000000}" name="2021" dataDxfId="360"/>
    <tableColumn id="5" xr3:uid="{00000000-0010-0000-4200-000005000000}" name="2022" dataDxfId="359"/>
    <tableColumn id="6" xr3:uid="{00000000-0010-0000-4200-000006000000}" name="2023" dataDxfId="358"/>
    <tableColumn id="7" xr3:uid="{00000000-0010-0000-4200-000007000000}" name="2024" dataDxfId="357"/>
  </tableColumns>
  <tableStyleInfo name="TableStyleMedium2" showFirstColumn="0" showLastColumn="0" showRowStripes="1" showColumnStripes="0"/>
</table>
</file>

<file path=xl/tables/table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5" xr:uid="{00000000-000C-0000-FFFF-FFFF43000000}" name="Tabla75" displayName="Tabla75" ref="A5:F38" totalsRowShown="0" headerRowDxfId="356">
  <sortState xmlns:xlrd2="http://schemas.microsoft.com/office/spreadsheetml/2017/richdata2" ref="A6:C37">
    <sortCondition ref="A4:A37"/>
  </sortState>
  <tableColumns count="6">
    <tableColumn id="1" xr3:uid="{00000000-0010-0000-4300-000001000000}" name="Ciudad"/>
    <tableColumn id="2" xr3:uid="{00000000-0010-0000-4300-000002000000}" name="2019" dataDxfId="355"/>
    <tableColumn id="3" xr3:uid="{00000000-0010-0000-4300-000003000000}" name="2020" dataDxfId="354"/>
    <tableColumn id="4" xr3:uid="{00000000-0010-0000-4300-000004000000}" name="2021" dataDxfId="353" dataCellStyle="Porcentaje"/>
    <tableColumn id="5" xr3:uid="{00000000-0010-0000-4300-000005000000}" name="2022" dataDxfId="352" dataCellStyle="Porcentaje"/>
    <tableColumn id="6" xr3:uid="{00000000-0010-0000-4300-000006000000}" name="2023" dataDxfId="351" dataCellStyle="Porcentaje"/>
  </tableColumns>
  <tableStyleInfo name="TableStyleMedium2" showFirstColumn="0" showLastColumn="0" showRowStripes="1" showColumnStripes="0"/>
</table>
</file>

<file path=xl/tables/table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6" xr:uid="{00000000-000C-0000-FFFF-FFFF44000000}" name="Tabla76" displayName="Tabla76" ref="A5:G37" totalsRowShown="0" headerRowDxfId="350" dataDxfId="348" headerRowBorderDxfId="349" tableBorderDxfId="347" totalsRowBorderDxfId="346">
  <tableColumns count="7">
    <tableColumn id="1" xr3:uid="{00000000-0010-0000-4400-000001000000}" name="Ciudad" dataDxfId="345"/>
    <tableColumn id="2" xr3:uid="{00000000-0010-0000-4400-000002000000}" name="2019" dataDxfId="344"/>
    <tableColumn id="3" xr3:uid="{00000000-0010-0000-4400-000003000000}" name="2020" dataDxfId="343"/>
    <tableColumn id="4" xr3:uid="{00000000-0010-0000-4400-000004000000}" name="2021" dataDxfId="342" dataCellStyle="Porcentaje"/>
    <tableColumn id="5" xr3:uid="{00000000-0010-0000-4400-000005000000}" name="2022" dataDxfId="341" dataCellStyle="Porcentaje"/>
    <tableColumn id="6" xr3:uid="{00000000-0010-0000-4400-000006000000}" name="2023" dataDxfId="340" dataCellStyle="Porcentaje"/>
    <tableColumn id="7" xr3:uid="{00000000-0010-0000-4400-000007000000}" name="2024" dataDxfId="339"/>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a9" displayName="Tabla9" ref="A5:G37" totalsRowShown="0" headerRowDxfId="1065" dataDxfId="1063" headerRowBorderDxfId="1064" tableBorderDxfId="1062" totalsRowBorderDxfId="1061">
  <tableColumns count="7">
    <tableColumn id="1" xr3:uid="{00000000-0010-0000-0600-000001000000}" name="Ciudad" dataDxfId="1060"/>
    <tableColumn id="2" xr3:uid="{00000000-0010-0000-0600-000002000000}" name="2019" dataDxfId="1059"/>
    <tableColumn id="3" xr3:uid="{00000000-0010-0000-0600-000003000000}" name="2020" dataDxfId="1058"/>
    <tableColumn id="4" xr3:uid="{00000000-0010-0000-0600-000004000000}" name="2021" dataDxfId="1057"/>
    <tableColumn id="5" xr3:uid="{00000000-0010-0000-0600-000005000000}" name="2022" dataDxfId="1056"/>
    <tableColumn id="6" xr3:uid="{00000000-0010-0000-0600-000006000000}" name="2023" dataDxfId="1055"/>
    <tableColumn id="7" xr3:uid="{00000000-0010-0000-0600-000007000000}" name="2024" dataDxfId="1054"/>
  </tableColumns>
  <tableStyleInfo name="TableStyleMedium2" showFirstColumn="0" showLastColumn="0" showRowStripes="1" showColumnStripes="0"/>
</table>
</file>

<file path=xl/tables/table7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8" xr:uid="{00000000-000C-0000-FFFF-FFFF45000000}" name="Tabla77" displayName="Tabla77" ref="A5:G37" totalsRowShown="0" headerRowDxfId="338" dataDxfId="336" headerRowBorderDxfId="337" tableBorderDxfId="335" totalsRowBorderDxfId="334">
  <tableColumns count="7">
    <tableColumn id="1" xr3:uid="{00000000-0010-0000-4500-000001000000}" name="Ciudad" dataDxfId="333"/>
    <tableColumn id="2" xr3:uid="{00000000-0010-0000-4500-000002000000}" name="2019" dataDxfId="332" dataCellStyle="Porcentaje"/>
    <tableColumn id="3" xr3:uid="{00000000-0010-0000-4500-000003000000}" name="2020" dataDxfId="331" dataCellStyle="Porcentaje"/>
    <tableColumn id="4" xr3:uid="{00000000-0010-0000-4500-000004000000}" name="2021" dataDxfId="330" dataCellStyle="Porcentaje"/>
    <tableColumn id="5" xr3:uid="{00000000-0010-0000-4500-000005000000}" name="2022" dataDxfId="329" dataCellStyle="Porcentaje"/>
    <tableColumn id="6" xr3:uid="{00000000-0010-0000-4500-000006000000}" name="2023" dataDxfId="328" dataCellStyle="Porcentaje"/>
    <tableColumn id="7" xr3:uid="{00000000-0010-0000-4500-000007000000}" name="2024" dataDxfId="327" dataCellStyle="Porcentaje"/>
  </tableColumns>
  <tableStyleInfo name="TableStyleMedium2" showFirstColumn="0" showLastColumn="0" showRowStripes="1" showColumnStripes="0"/>
</table>
</file>

<file path=xl/tables/table7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9" xr:uid="{00000000-000C-0000-FFFF-FFFF46000000}" name="Tabla78" displayName="Tabla78" ref="A5:G37" totalsRowShown="0" headerRowDxfId="326" dataDxfId="324" headerRowBorderDxfId="325" tableBorderDxfId="323" totalsRowBorderDxfId="322">
  <tableColumns count="7">
    <tableColumn id="1" xr3:uid="{00000000-0010-0000-4600-000001000000}" name="Ciudad" dataDxfId="321"/>
    <tableColumn id="2" xr3:uid="{00000000-0010-0000-4600-000002000000}" name="2019" dataDxfId="320"/>
    <tableColumn id="3" xr3:uid="{00000000-0010-0000-4600-000003000000}" name="2020" dataDxfId="319"/>
    <tableColumn id="4" xr3:uid="{00000000-0010-0000-4600-000004000000}" name="2021" dataDxfId="318"/>
    <tableColumn id="5" xr3:uid="{00000000-0010-0000-4600-000005000000}" name="2022" dataDxfId="317"/>
    <tableColumn id="6" xr3:uid="{00000000-0010-0000-4600-000006000000}" name="2023" dataDxfId="316"/>
    <tableColumn id="7" xr3:uid="{00000000-0010-0000-4600-000007000000}" name="2024" dataDxfId="315"/>
  </tableColumns>
  <tableStyleInfo name="TableStyleMedium2" showFirstColumn="0" showLastColumn="0" showRowStripes="1" showColumnStripes="0"/>
</table>
</file>

<file path=xl/tables/table7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0" xr:uid="{00000000-000C-0000-FFFF-FFFF47000000}" name="Tabla79" displayName="Tabla79" ref="A5:G37" totalsRowShown="0" headerRowDxfId="314" dataDxfId="312" headerRowBorderDxfId="313" tableBorderDxfId="311" totalsRowBorderDxfId="310">
  <tableColumns count="7">
    <tableColumn id="1" xr3:uid="{00000000-0010-0000-4700-000001000000}" name="Ciudad" dataDxfId="309"/>
    <tableColumn id="2" xr3:uid="{00000000-0010-0000-4700-000002000000}" name="2019" dataDxfId="308"/>
    <tableColumn id="3" xr3:uid="{00000000-0010-0000-4700-000003000000}" name="2020" dataDxfId="307"/>
    <tableColumn id="4" xr3:uid="{00000000-0010-0000-4700-000004000000}" name="2021" dataDxfId="306"/>
    <tableColumn id="5" xr3:uid="{00000000-0010-0000-4700-000005000000}" name="2022" dataDxfId="305"/>
    <tableColumn id="6" xr3:uid="{00000000-0010-0000-4700-000006000000}" name="2023" dataDxfId="304"/>
    <tableColumn id="7" xr3:uid="{00000000-0010-0000-4700-000007000000}" name="2024" dataDxfId="303"/>
  </tableColumns>
  <tableStyleInfo name="TableStyleMedium2" showFirstColumn="0" showLastColumn="0" showRowStripes="1" showColumnStripes="0"/>
</table>
</file>

<file path=xl/tables/table7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1" xr:uid="{00000000-000C-0000-FFFF-FFFF48000000}" name="Tabla106" displayName="Tabla106" ref="A5:G37" totalsRowShown="0" headerRowDxfId="302" dataDxfId="300" headerRowBorderDxfId="301" tableBorderDxfId="299" totalsRowBorderDxfId="298">
  <tableColumns count="7">
    <tableColumn id="1" xr3:uid="{00000000-0010-0000-4800-000001000000}" name="Ciudad" dataDxfId="297"/>
    <tableColumn id="2" xr3:uid="{00000000-0010-0000-4800-000002000000}" name="2019" dataDxfId="296"/>
    <tableColumn id="3" xr3:uid="{00000000-0010-0000-4800-000003000000}" name="2020" dataDxfId="295"/>
    <tableColumn id="4" xr3:uid="{00000000-0010-0000-4800-000004000000}" name="2021" dataDxfId="294"/>
    <tableColumn id="5" xr3:uid="{00000000-0010-0000-4800-000005000000}" name="2022" dataDxfId="293"/>
    <tableColumn id="6" xr3:uid="{00000000-0010-0000-4800-000006000000}" name="2023" dataDxfId="292"/>
    <tableColumn id="7" xr3:uid="{00000000-0010-0000-4800-000007000000}" name="2024" dataDxfId="291"/>
  </tableColumns>
  <tableStyleInfo name="TableStyleMedium2" showFirstColumn="0" showLastColumn="0" showRowStripes="1" showColumnStripes="0"/>
</table>
</file>

<file path=xl/tables/table7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2" xr:uid="{00000000-000C-0000-FFFF-FFFF49000000}" name="Tabla107" displayName="Tabla107" ref="A5:G37" totalsRowShown="0" headerRowDxfId="290" dataDxfId="288" headerRowBorderDxfId="289" tableBorderDxfId="287" totalsRowBorderDxfId="286">
  <tableColumns count="7">
    <tableColumn id="1" xr3:uid="{00000000-0010-0000-4900-000001000000}" name="Ciudad" dataDxfId="285"/>
    <tableColumn id="2" xr3:uid="{00000000-0010-0000-4900-000002000000}" name="2019" dataDxfId="284"/>
    <tableColumn id="3" xr3:uid="{00000000-0010-0000-4900-000003000000}" name="2020" dataDxfId="283"/>
    <tableColumn id="4" xr3:uid="{00000000-0010-0000-4900-000004000000}" name="2021" dataDxfId="282"/>
    <tableColumn id="5" xr3:uid="{00000000-0010-0000-4900-000005000000}" name="2022" dataDxfId="281"/>
    <tableColumn id="6" xr3:uid="{00000000-0010-0000-4900-000006000000}" name="2023" dataDxfId="280"/>
    <tableColumn id="7" xr3:uid="{00000000-0010-0000-4900-000007000000}" name="2024" dataDxfId="279"/>
  </tableColumns>
  <tableStyleInfo name="TableStyleMedium2" showFirstColumn="0" showLastColumn="0" showRowStripes="1" showColumnStripes="0"/>
</table>
</file>

<file path=xl/tables/table7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3" xr:uid="{00000000-000C-0000-FFFF-FFFF4A000000}" name="Tabla108" displayName="Tabla108" ref="A5:G37" totalsRowShown="0" headerRowDxfId="278" dataDxfId="276" headerRowBorderDxfId="277" tableBorderDxfId="275" totalsRowBorderDxfId="274">
  <tableColumns count="7">
    <tableColumn id="1" xr3:uid="{00000000-0010-0000-4A00-000001000000}" name="Ciudad" dataDxfId="273"/>
    <tableColumn id="2" xr3:uid="{00000000-0010-0000-4A00-000002000000}" name="2019" dataDxfId="272"/>
    <tableColumn id="3" xr3:uid="{00000000-0010-0000-4A00-000003000000}" name="2020" dataDxfId="271"/>
    <tableColumn id="4" xr3:uid="{00000000-0010-0000-4A00-000004000000}" name="2021" dataDxfId="270" dataCellStyle="Porcentaje"/>
    <tableColumn id="5" xr3:uid="{00000000-0010-0000-4A00-000005000000}" name="2022" dataDxfId="269" dataCellStyle="Porcentaje"/>
    <tableColumn id="6" xr3:uid="{00000000-0010-0000-4A00-000006000000}" name="2023" dataDxfId="268" dataCellStyle="Porcentaje"/>
    <tableColumn id="7" xr3:uid="{00000000-0010-0000-4A00-000007000000}" name="2024" dataDxfId="267"/>
  </tableColumns>
  <tableStyleInfo name="TableStyleMedium2" showFirstColumn="0" showLastColumn="0" showRowStripes="1" showColumnStripes="0"/>
</table>
</file>

<file path=xl/tables/table7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4" xr:uid="{00000000-000C-0000-FFFF-FFFF4B000000}" name="Tabla81" displayName="Tabla81" ref="A5:G37" totalsRowShown="0" headerRowDxfId="266" dataDxfId="264" headerRowBorderDxfId="265" tableBorderDxfId="263" totalsRowBorderDxfId="262">
  <tableColumns count="7">
    <tableColumn id="1" xr3:uid="{00000000-0010-0000-4B00-000001000000}" name="Ciudad" dataDxfId="261"/>
    <tableColumn id="2" xr3:uid="{00000000-0010-0000-4B00-000002000000}" name="2019" dataDxfId="260"/>
    <tableColumn id="3" xr3:uid="{00000000-0010-0000-4B00-000003000000}" name="2020" dataDxfId="259"/>
    <tableColumn id="4" xr3:uid="{00000000-0010-0000-4B00-000004000000}" name="2021" dataDxfId="258" dataCellStyle="Porcentaje"/>
    <tableColumn id="5" xr3:uid="{00000000-0010-0000-4B00-000005000000}" name="2022" dataDxfId="257" dataCellStyle="Porcentaje"/>
    <tableColumn id="6" xr3:uid="{00000000-0010-0000-4B00-000006000000}" name="2023" dataDxfId="256" dataCellStyle="Porcentaje"/>
    <tableColumn id="7" xr3:uid="{00000000-0010-0000-4B00-000007000000}" name="2024" dataDxfId="255"/>
  </tableColumns>
  <tableStyleInfo name="TableStyleMedium2" showFirstColumn="0" showLastColumn="0" showRowStripes="1" showColumnStripes="0"/>
</table>
</file>

<file path=xl/tables/table7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5" xr:uid="{00000000-000C-0000-FFFF-FFFF4C000000}" name="Tabla82" displayName="Tabla82" ref="A5:G37" totalsRowShown="0" headerRowDxfId="254" dataDxfId="252" headerRowBorderDxfId="253" tableBorderDxfId="251" totalsRowBorderDxfId="250">
  <tableColumns count="7">
    <tableColumn id="1" xr3:uid="{00000000-0010-0000-4C00-000001000000}" name="Ciudad" dataDxfId="249"/>
    <tableColumn id="2" xr3:uid="{00000000-0010-0000-4C00-000002000000}" name="2019" dataDxfId="248" dataCellStyle="Porcentaje"/>
    <tableColumn id="3" xr3:uid="{00000000-0010-0000-4C00-000003000000}" name="2020" dataDxfId="247" dataCellStyle="Porcentaje"/>
    <tableColumn id="4" xr3:uid="{00000000-0010-0000-4C00-000004000000}" name="2021" dataDxfId="246" dataCellStyle="Porcentaje"/>
    <tableColumn id="5" xr3:uid="{00000000-0010-0000-4C00-000005000000}" name="2022" dataDxfId="245" dataCellStyle="Porcentaje"/>
    <tableColumn id="6" xr3:uid="{00000000-0010-0000-4C00-000006000000}" name="2023" dataDxfId="244" dataCellStyle="Porcentaje"/>
    <tableColumn id="7" xr3:uid="{00000000-0010-0000-4C00-000007000000}" name="2024" dataDxfId="243" dataCellStyle="Porcentaje"/>
  </tableColumns>
  <tableStyleInfo name="TableStyleMedium2" showFirstColumn="0" showLastColumn="0" showRowStripes="1" showColumnStripes="0"/>
</table>
</file>

<file path=xl/tables/table7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6" xr:uid="{00000000-000C-0000-FFFF-FFFF4D000000}" name="Tabla83" displayName="Tabla83" ref="A5:G37" totalsRowShown="0" headerRowDxfId="242" dataDxfId="240" headerRowBorderDxfId="241" tableBorderDxfId="239" totalsRowBorderDxfId="238">
  <tableColumns count="7">
    <tableColumn id="1" xr3:uid="{00000000-0010-0000-4D00-000001000000}" name="Ciudad" dataDxfId="237"/>
    <tableColumn id="2" xr3:uid="{00000000-0010-0000-4D00-000002000000}" name="2019" dataDxfId="236" dataCellStyle="Porcentaje"/>
    <tableColumn id="3" xr3:uid="{00000000-0010-0000-4D00-000003000000}" name="2020" dataDxfId="235" dataCellStyle="Porcentaje"/>
    <tableColumn id="4" xr3:uid="{00000000-0010-0000-4D00-000004000000}" name="2021" dataDxfId="234" dataCellStyle="Porcentaje"/>
    <tableColumn id="5" xr3:uid="{00000000-0010-0000-4D00-000005000000}" name="2022" dataDxfId="233" dataCellStyle="Porcentaje"/>
    <tableColumn id="6" xr3:uid="{00000000-0010-0000-4D00-000006000000}" name="2023" dataDxfId="232" dataCellStyle="Porcentaje"/>
    <tableColumn id="7" xr3:uid="{00000000-0010-0000-4D00-000007000000}" name="2024" dataDxfId="231" dataCellStyle="Porcentaje"/>
  </tableColumns>
  <tableStyleInfo name="TableStyleMedium2" showFirstColumn="0" showLastColumn="0" showRowStripes="1" showColumnStripes="0"/>
</table>
</file>

<file path=xl/tables/table7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7" xr:uid="{00000000-000C-0000-FFFF-FFFF4E000000}" name="Tabla84" displayName="Tabla84" ref="A5:G37" totalsRowShown="0" headerRowDxfId="230" dataDxfId="228" headerRowBorderDxfId="229" tableBorderDxfId="227" totalsRowBorderDxfId="226">
  <tableColumns count="7">
    <tableColumn id="1" xr3:uid="{00000000-0010-0000-4E00-000001000000}" name="Ciudad" dataDxfId="225"/>
    <tableColumn id="2" xr3:uid="{00000000-0010-0000-4E00-000002000000}" name="2019" dataDxfId="224"/>
    <tableColumn id="3" xr3:uid="{00000000-0010-0000-4E00-000003000000}" name="2020" dataDxfId="223"/>
    <tableColumn id="4" xr3:uid="{00000000-0010-0000-4E00-000004000000}" name="2021" dataDxfId="222" dataCellStyle="Porcentaje"/>
    <tableColumn id="5" xr3:uid="{00000000-0010-0000-4E00-000005000000}" name="2022" dataDxfId="221"/>
    <tableColumn id="6" xr3:uid="{00000000-0010-0000-4E00-000006000000}" name="2023" dataDxfId="220"/>
    <tableColumn id="7" xr3:uid="{00000000-0010-0000-4E00-000007000000}" name="2024" dataDxfId="219"/>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Tabla11" displayName="Tabla11" ref="A5:G37" totalsRowShown="0" headerRowDxfId="1053" dataDxfId="1051" headerRowBorderDxfId="1052" tableBorderDxfId="1050" totalsRowBorderDxfId="1049">
  <tableColumns count="7">
    <tableColumn id="1" xr3:uid="{00000000-0010-0000-0700-000001000000}" name="Ciudad" dataDxfId="1048"/>
    <tableColumn id="2" xr3:uid="{00000000-0010-0000-0700-000002000000}" name="2019" dataDxfId="1047" dataCellStyle="Porcentaje"/>
    <tableColumn id="3" xr3:uid="{00000000-0010-0000-0700-000003000000}" name="2020" dataDxfId="1046" dataCellStyle="Porcentaje"/>
    <tableColumn id="4" xr3:uid="{00000000-0010-0000-0700-000004000000}" name="2021" dataDxfId="1045" dataCellStyle="Porcentaje"/>
    <tableColumn id="5" xr3:uid="{00000000-0010-0000-0700-000005000000}" name="2022" dataDxfId="1044" dataCellStyle="Porcentaje"/>
    <tableColumn id="6" xr3:uid="{00000000-0010-0000-0700-000006000000}" name="2023" dataDxfId="1043" dataCellStyle="Porcentaje"/>
    <tableColumn id="7" xr3:uid="{00000000-0010-0000-0700-000007000000}" name="2024" dataDxfId="1042" dataCellStyle="Porcentaje"/>
  </tableColumns>
  <tableStyleInfo name="TableStyleMedium2" showFirstColumn="0" showLastColumn="0" showRowStripes="1" showColumnStripes="0"/>
</table>
</file>

<file path=xl/tables/table8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8" xr:uid="{00000000-000C-0000-FFFF-FFFF4F000000}" name="Tabla85" displayName="Tabla85" ref="A5:G37" totalsRowShown="0" headerRowDxfId="218" dataDxfId="216" headerRowBorderDxfId="217" tableBorderDxfId="215" totalsRowBorderDxfId="214">
  <tableColumns count="7">
    <tableColumn id="1" xr3:uid="{00000000-0010-0000-4F00-000001000000}" name="Ciudad" dataDxfId="213"/>
    <tableColumn id="2" xr3:uid="{00000000-0010-0000-4F00-000002000000}" name="2019" dataDxfId="212"/>
    <tableColumn id="3" xr3:uid="{00000000-0010-0000-4F00-000003000000}" name="2020" dataDxfId="211"/>
    <tableColumn id="4" xr3:uid="{00000000-0010-0000-4F00-000004000000}" name="2021" dataDxfId="210" dataCellStyle="Porcentaje"/>
    <tableColumn id="5" xr3:uid="{00000000-0010-0000-4F00-000005000000}" name="2022" dataDxfId="209" dataCellStyle="Porcentaje"/>
    <tableColumn id="6" xr3:uid="{00000000-0010-0000-4F00-000006000000}" name="2023" dataDxfId="208" dataCellStyle="Porcentaje"/>
    <tableColumn id="7" xr3:uid="{00000000-0010-0000-4F00-000007000000}" name="2024" dataDxfId="207"/>
  </tableColumns>
  <tableStyleInfo name="TableStyleLight9" showFirstColumn="0" showLastColumn="0" showRowStripes="1" showColumnStripes="0"/>
</table>
</file>

<file path=xl/tables/table8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3" xr:uid="{00000000-000C-0000-FFFF-FFFF51000000}" name="Tabla91" displayName="Tabla91" ref="A5:G37" totalsRowShown="0" headerRowDxfId="206" dataDxfId="204" headerRowBorderDxfId="205" tableBorderDxfId="203" totalsRowBorderDxfId="202">
  <tableColumns count="7">
    <tableColumn id="1" xr3:uid="{00000000-0010-0000-5100-000001000000}" name="Ciudad" dataDxfId="201"/>
    <tableColumn id="2" xr3:uid="{00000000-0010-0000-5100-000002000000}" name="2019" dataDxfId="200"/>
    <tableColumn id="3" xr3:uid="{00000000-0010-0000-5100-000003000000}" name="2020" dataDxfId="199"/>
    <tableColumn id="4" xr3:uid="{00000000-0010-0000-5100-000004000000}" name="2021" dataDxfId="198"/>
    <tableColumn id="5" xr3:uid="{00000000-0010-0000-5100-000005000000}" name="2022" dataDxfId="197"/>
    <tableColumn id="6" xr3:uid="{00000000-0010-0000-5100-000006000000}" name="2023" dataDxfId="196"/>
    <tableColumn id="7" xr3:uid="{00000000-0010-0000-5100-000007000000}" name="2024" dataDxfId="195"/>
  </tableColumns>
  <tableStyleInfo name="TableStyleMedium2" showFirstColumn="0" showLastColumn="0" showRowStripes="1" showColumnStripes="0"/>
</table>
</file>

<file path=xl/tables/table8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4" xr:uid="{00000000-000C-0000-FFFF-FFFF52000000}" name="Tabla92" displayName="Tabla92" ref="A5:G37" totalsRowShown="0" headerRowDxfId="194" dataDxfId="192" headerRowBorderDxfId="193" tableBorderDxfId="191" totalsRowBorderDxfId="190">
  <tableColumns count="7">
    <tableColumn id="1" xr3:uid="{00000000-0010-0000-5200-000001000000}" name="Ciudad" dataDxfId="189"/>
    <tableColumn id="2" xr3:uid="{00000000-0010-0000-5200-000002000000}" name="2019" dataDxfId="188"/>
    <tableColumn id="3" xr3:uid="{00000000-0010-0000-5200-000003000000}" name="2020" dataDxfId="187"/>
    <tableColumn id="4" xr3:uid="{00000000-0010-0000-5200-000004000000}" name="2021" dataDxfId="186"/>
    <tableColumn id="5" xr3:uid="{00000000-0010-0000-5200-000005000000}" name="2022" dataDxfId="185"/>
    <tableColumn id="6" xr3:uid="{00000000-0010-0000-5200-000006000000}" name="2023" dataDxfId="184"/>
    <tableColumn id="7" xr3:uid="{00000000-0010-0000-5200-000007000000}" name="2024" dataDxfId="183"/>
  </tableColumns>
  <tableStyleInfo name="TableStyleMedium2" showFirstColumn="0" showLastColumn="0" showRowStripes="1" showColumnStripes="0"/>
</table>
</file>

<file path=xl/tables/table8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5" xr:uid="{00000000-000C-0000-FFFF-FFFF53000000}" name="Tabla93" displayName="Tabla93" ref="A5:G37" totalsRowShown="0" headerRowDxfId="182" dataDxfId="180" headerRowBorderDxfId="181" tableBorderDxfId="179" totalsRowBorderDxfId="178">
  <tableColumns count="7">
    <tableColumn id="1" xr3:uid="{00000000-0010-0000-5300-000001000000}" name="Ciudad" dataDxfId="177"/>
    <tableColumn id="2" xr3:uid="{00000000-0010-0000-5300-000002000000}" name="2019" dataDxfId="176"/>
    <tableColumn id="3" xr3:uid="{00000000-0010-0000-5300-000003000000}" name="2020" dataDxfId="175"/>
    <tableColumn id="4" xr3:uid="{00000000-0010-0000-5300-000004000000}" name="2021" dataDxfId="174" dataCellStyle="Porcentaje"/>
    <tableColumn id="5" xr3:uid="{00000000-0010-0000-5300-000005000000}" name="2022" dataDxfId="173"/>
    <tableColumn id="6" xr3:uid="{00000000-0010-0000-5300-000006000000}" name="2023" dataDxfId="172"/>
    <tableColumn id="7" xr3:uid="{00000000-0010-0000-5300-000007000000}" name="2024" dataDxfId="171"/>
  </tableColumns>
  <tableStyleInfo name="TableStyleMedium2" showFirstColumn="0" showLastColumn="0" showRowStripes="1" showColumnStripes="0"/>
</table>
</file>

<file path=xl/tables/table8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6" xr:uid="{00000000-000C-0000-FFFF-FFFF54000000}" name="Tabla94" displayName="Tabla94" ref="A5:G37" totalsRowShown="0" headerRowDxfId="170" dataDxfId="168" headerRowBorderDxfId="169" tableBorderDxfId="167" totalsRowBorderDxfId="166">
  <tableColumns count="7">
    <tableColumn id="1" xr3:uid="{00000000-0010-0000-5400-000001000000}" name="Ciudad" dataDxfId="165"/>
    <tableColumn id="2" xr3:uid="{00000000-0010-0000-5400-000002000000}" name="2019" dataDxfId="164"/>
    <tableColumn id="3" xr3:uid="{00000000-0010-0000-5400-000003000000}" name="2020" dataDxfId="163"/>
    <tableColumn id="4" xr3:uid="{00000000-0010-0000-5400-000004000000}" name="2021" dataDxfId="162" dataCellStyle="Porcentaje"/>
    <tableColumn id="5" xr3:uid="{00000000-0010-0000-5400-000005000000}" name="2022" dataDxfId="161" dataCellStyle="Porcentaje"/>
    <tableColumn id="6" xr3:uid="{00000000-0010-0000-5400-000006000000}" name="2023" dataDxfId="160" dataCellStyle="Porcentaje"/>
    <tableColumn id="7" xr3:uid="{00000000-0010-0000-5400-000007000000}" name="2024" dataDxfId="159"/>
  </tableColumns>
  <tableStyleInfo name="TableStyleMedium2" showFirstColumn="0" showLastColumn="0" showRowStripes="1" showColumnStripes="0"/>
</table>
</file>

<file path=xl/tables/table8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7" xr:uid="{00000000-000C-0000-FFFF-FFFF55000000}" name="Tabla95" displayName="Tabla95" ref="A5:G37" totalsRowShown="0" headerRowDxfId="158" dataDxfId="156" headerRowBorderDxfId="157" tableBorderDxfId="155" totalsRowBorderDxfId="154">
  <tableColumns count="7">
    <tableColumn id="1" xr3:uid="{00000000-0010-0000-5500-000001000000}" name="Ciudad" dataDxfId="153"/>
    <tableColumn id="2" xr3:uid="{00000000-0010-0000-5500-000002000000}" name="2019" dataDxfId="152"/>
    <tableColumn id="3" xr3:uid="{00000000-0010-0000-5500-000003000000}" name="2020" dataDxfId="151"/>
    <tableColumn id="4" xr3:uid="{00000000-0010-0000-5500-000004000000}" name="2021" dataDxfId="150"/>
    <tableColumn id="5" xr3:uid="{00000000-0010-0000-5500-000005000000}" name="2022" dataDxfId="149"/>
    <tableColumn id="6" xr3:uid="{00000000-0010-0000-5500-000006000000}" name="2023" dataDxfId="148"/>
    <tableColumn id="7" xr3:uid="{00000000-0010-0000-5500-000007000000}" name="2024" dataDxfId="147"/>
  </tableColumns>
  <tableStyleInfo name="TableStyleMedium2" showFirstColumn="0" showLastColumn="0" showRowStripes="1" showColumnStripes="0"/>
</table>
</file>

<file path=xl/tables/table8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8" xr:uid="{00000000-000C-0000-FFFF-FFFF56000000}" name="Tabla96" displayName="Tabla96" ref="A5:G37" totalsRowShown="0" headerRowDxfId="146" dataDxfId="144" headerRowBorderDxfId="145" tableBorderDxfId="143" totalsRowBorderDxfId="142">
  <tableColumns count="7">
    <tableColumn id="1" xr3:uid="{00000000-0010-0000-5600-000001000000}" name="Ciudad" dataDxfId="141"/>
    <tableColumn id="2" xr3:uid="{00000000-0010-0000-5600-000002000000}" name="2019" dataDxfId="140"/>
    <tableColumn id="3" xr3:uid="{00000000-0010-0000-5600-000003000000}" name="2020" dataDxfId="139"/>
    <tableColumn id="4" xr3:uid="{00000000-0010-0000-5600-000004000000}" name="2021" dataDxfId="138"/>
    <tableColumn id="5" xr3:uid="{00000000-0010-0000-5600-000005000000}" name="2022" dataDxfId="137"/>
    <tableColumn id="6" xr3:uid="{00000000-0010-0000-5600-000006000000}" name="2023" dataDxfId="136"/>
    <tableColumn id="7" xr3:uid="{00000000-0010-0000-5600-000007000000}" name="2024" dataDxfId="135"/>
  </tableColumns>
  <tableStyleInfo name="TableStyleMedium2" showFirstColumn="0" showLastColumn="0" showRowStripes="1" showColumnStripes="0"/>
</table>
</file>

<file path=xl/tables/table8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9" xr:uid="{00000000-000C-0000-FFFF-FFFF57000000}" name="Tabla97" displayName="Tabla97" ref="A5:G37" totalsRowShown="0" headerRowDxfId="134" dataDxfId="132" headerRowBorderDxfId="133" tableBorderDxfId="131" totalsRowBorderDxfId="130">
  <tableColumns count="7">
    <tableColumn id="1" xr3:uid="{00000000-0010-0000-5700-000001000000}" name="Ciudad" dataDxfId="129"/>
    <tableColumn id="2" xr3:uid="{00000000-0010-0000-5700-000002000000}" name="2019" dataDxfId="128"/>
    <tableColumn id="3" xr3:uid="{00000000-0010-0000-5700-000003000000}" name="2020" dataDxfId="127"/>
    <tableColumn id="4" xr3:uid="{00000000-0010-0000-5700-000004000000}" name="2021" dataDxfId="126" dataCellStyle="Porcentaje"/>
    <tableColumn id="5" xr3:uid="{00000000-0010-0000-5700-000005000000}" name="2022" dataDxfId="125" dataCellStyle="Porcentaje"/>
    <tableColumn id="6" xr3:uid="{00000000-0010-0000-5700-000006000000}" name="2023" dataDxfId="124" dataCellStyle="Porcentaje"/>
    <tableColumn id="7" xr3:uid="{00000000-0010-0000-5700-000007000000}" name="2024" dataDxfId="123"/>
  </tableColumns>
  <tableStyleInfo name="TableStyleMedium2" showFirstColumn="0" showLastColumn="0" showRowStripes="1" showColumnStripes="0"/>
</table>
</file>

<file path=xl/tables/table8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0" xr:uid="{00000000-000C-0000-FFFF-FFFF58000000}" name="Tabla99" displayName="Tabla99" ref="A5:G37" totalsRowShown="0" headerRowDxfId="122" dataDxfId="120" headerRowBorderDxfId="121" tableBorderDxfId="119" totalsRowBorderDxfId="118">
  <tableColumns count="7">
    <tableColumn id="1" xr3:uid="{00000000-0010-0000-5800-000001000000}" name="Ciudad" dataDxfId="117"/>
    <tableColumn id="2" xr3:uid="{00000000-0010-0000-5800-000002000000}" name="2019" dataDxfId="116"/>
    <tableColumn id="3" xr3:uid="{00000000-0010-0000-5800-000003000000}" name="2020" dataDxfId="115"/>
    <tableColumn id="4" xr3:uid="{00000000-0010-0000-5800-000004000000}" name="2021" dataDxfId="114"/>
    <tableColumn id="5" xr3:uid="{00000000-0010-0000-5800-000005000000}" name="2022" dataDxfId="113"/>
    <tableColumn id="6" xr3:uid="{00000000-0010-0000-5800-000006000000}" name="2023" dataDxfId="112"/>
    <tableColumn id="7" xr3:uid="{00000000-0010-0000-5800-000007000000}" name="2024" dataDxfId="111"/>
  </tableColumns>
  <tableStyleInfo name="TableStyleMedium2" showFirstColumn="0" showLastColumn="0" showRowStripes="1" showColumnStripes="0"/>
</table>
</file>

<file path=xl/tables/table8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1" xr:uid="{00000000-000C-0000-FFFF-FFFF59000000}" name="Tabla100" displayName="Tabla100" ref="A5:G37" totalsRowShown="0" headerRowDxfId="110" dataDxfId="108" headerRowBorderDxfId="109" tableBorderDxfId="107" totalsRowBorderDxfId="106">
  <tableColumns count="7">
    <tableColumn id="1" xr3:uid="{00000000-0010-0000-5900-000001000000}" name="Ciudad" dataDxfId="105"/>
    <tableColumn id="2" xr3:uid="{00000000-0010-0000-5900-000002000000}" name="2019" dataDxfId="104"/>
    <tableColumn id="3" xr3:uid="{00000000-0010-0000-5900-000003000000}" name="2020" dataDxfId="103"/>
    <tableColumn id="4" xr3:uid="{00000000-0010-0000-5900-000004000000}" name="2021" dataDxfId="102"/>
    <tableColumn id="5" xr3:uid="{00000000-0010-0000-5900-000005000000}" name="2022" dataDxfId="101"/>
    <tableColumn id="6" xr3:uid="{00000000-0010-0000-5900-000006000000}" name="2023" dataDxfId="100"/>
    <tableColumn id="7" xr3:uid="{00000000-0010-0000-5900-000007000000}" name="2024" dataDxfId="99"/>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Tabla1111" displayName="Tabla1111" ref="A5:G37" totalsRowShown="0" headerRowDxfId="1041" dataDxfId="1039" headerRowBorderDxfId="1040" tableBorderDxfId="1038" totalsRowBorderDxfId="1037">
  <tableColumns count="7">
    <tableColumn id="1" xr3:uid="{00000000-0010-0000-0800-000001000000}" name="Ciudad" dataDxfId="1036"/>
    <tableColumn id="2" xr3:uid="{00000000-0010-0000-0800-000002000000}" name="2019" dataDxfId="1035" dataCellStyle="Porcentaje"/>
    <tableColumn id="3" xr3:uid="{00000000-0010-0000-0800-000003000000}" name="2020" dataDxfId="1034" dataCellStyle="Porcentaje"/>
    <tableColumn id="4" xr3:uid="{00000000-0010-0000-0800-000004000000}" name="2021" dataDxfId="1033" dataCellStyle="Porcentaje"/>
    <tableColumn id="5" xr3:uid="{00000000-0010-0000-0800-000005000000}" name="2022" dataDxfId="1032" dataCellStyle="Porcentaje"/>
    <tableColumn id="6" xr3:uid="{00000000-0010-0000-0800-000006000000}" name="2023" dataDxfId="1031" dataCellStyle="Porcentaje"/>
    <tableColumn id="7" xr3:uid="{00000000-0010-0000-0800-000007000000}" name="2024" dataDxfId="1030" dataCellStyle="Porcentaje"/>
  </tableColumns>
  <tableStyleInfo name="TableStyleMedium2" showFirstColumn="0" showLastColumn="0" showRowStripes="1" showColumnStripes="0"/>
</table>
</file>

<file path=xl/tables/table9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2" xr:uid="{00000000-000C-0000-FFFF-FFFF5A000000}" name="Tabla101" displayName="Tabla101" ref="A5:G37" totalsRowShown="0" headerRowDxfId="98" dataDxfId="96" headerRowBorderDxfId="97" tableBorderDxfId="95" totalsRowBorderDxfId="94">
  <tableColumns count="7">
    <tableColumn id="1" xr3:uid="{00000000-0010-0000-5A00-000001000000}" name="Ciudad" dataDxfId="93"/>
    <tableColumn id="2" xr3:uid="{00000000-0010-0000-5A00-000002000000}" name="2019" dataDxfId="92"/>
    <tableColumn id="3" xr3:uid="{00000000-0010-0000-5A00-000003000000}" name="2020" dataDxfId="91"/>
    <tableColumn id="4" xr3:uid="{00000000-0010-0000-5A00-000004000000}" name="2021" dataDxfId="90"/>
    <tableColumn id="5" xr3:uid="{00000000-0010-0000-5A00-000005000000}" name="2022" dataDxfId="89"/>
    <tableColumn id="6" xr3:uid="{00000000-0010-0000-5A00-000006000000}" name="2023" dataDxfId="88"/>
    <tableColumn id="7" xr3:uid="{00000000-0010-0000-5A00-000007000000}" name="2024" dataDxfId="87"/>
  </tableColumns>
  <tableStyleInfo name="TableStyleMedium2" showFirstColumn="0" showLastColumn="0" showRowStripes="1" showColumnStripes="0"/>
</table>
</file>

<file path=xl/tables/table9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3" xr:uid="{00000000-000C-0000-FFFF-FFFF5B000000}" name="Tabla102" displayName="Tabla102" ref="A5:G37" totalsRowShown="0" headerRowDxfId="86" dataDxfId="84" headerRowBorderDxfId="85" tableBorderDxfId="83" totalsRowBorderDxfId="82">
  <tableColumns count="7">
    <tableColumn id="1" xr3:uid="{00000000-0010-0000-5B00-000001000000}" name="Ciudad" dataDxfId="81"/>
    <tableColumn id="2" xr3:uid="{00000000-0010-0000-5B00-000002000000}" name="2019" dataDxfId="80"/>
    <tableColumn id="3" xr3:uid="{00000000-0010-0000-5B00-000003000000}" name="2020" dataDxfId="79"/>
    <tableColumn id="4" xr3:uid="{00000000-0010-0000-5B00-000004000000}" name="2021" dataDxfId="78"/>
    <tableColumn id="5" xr3:uid="{00000000-0010-0000-5B00-000005000000}" name="2022" dataDxfId="77"/>
    <tableColumn id="6" xr3:uid="{00000000-0010-0000-5B00-000006000000}" name="2023" dataDxfId="76"/>
    <tableColumn id="7" xr3:uid="{00000000-0010-0000-5B00-000007000000}" name="2024" dataDxfId="75"/>
  </tableColumns>
  <tableStyleInfo name="TableStyleMedium2" showFirstColumn="0" showLastColumn="0" showRowStripes="1" showColumnStripes="0"/>
</table>
</file>

<file path=xl/tables/table9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4" xr:uid="{00000000-000C-0000-FFFF-FFFF5C000000}" name="Tabla103" displayName="Tabla103" ref="A5:G37" totalsRowShown="0" headerRowDxfId="74" dataDxfId="72" headerRowBorderDxfId="73" tableBorderDxfId="71" totalsRowBorderDxfId="70">
  <tableColumns count="7">
    <tableColumn id="1" xr3:uid="{00000000-0010-0000-5C00-000001000000}" name="Ciudad" dataDxfId="69"/>
    <tableColumn id="2" xr3:uid="{00000000-0010-0000-5C00-000002000000}" name="2019" dataDxfId="68"/>
    <tableColumn id="3" xr3:uid="{00000000-0010-0000-5C00-000003000000}" name="2020" dataDxfId="67"/>
    <tableColumn id="4" xr3:uid="{00000000-0010-0000-5C00-000004000000}" name="2021" dataDxfId="66"/>
    <tableColumn id="5" xr3:uid="{00000000-0010-0000-5C00-000005000000}" name="2022" dataDxfId="65"/>
    <tableColumn id="6" xr3:uid="{00000000-0010-0000-5C00-000006000000}" name="2023" dataDxfId="64"/>
    <tableColumn id="7" xr3:uid="{00000000-0010-0000-5C00-000007000000}" name="2024" dataDxfId="63"/>
  </tableColumns>
  <tableStyleInfo name="TableStyleMedium2" showFirstColumn="0" showLastColumn="0" showRowStripes="1" showColumnStripes="0"/>
</table>
</file>

<file path=xl/tables/table9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5" xr:uid="{00000000-000C-0000-FFFF-FFFF5D000000}" name="Tabla104" displayName="Tabla104" ref="A5:G38" totalsRowShown="0" headerRowDxfId="62" dataDxfId="60" headerRowBorderDxfId="61" tableBorderDxfId="59" totalsRowBorderDxfId="58">
  <tableColumns count="7">
    <tableColumn id="1" xr3:uid="{00000000-0010-0000-5D00-000001000000}" name="Ciudad" dataDxfId="57"/>
    <tableColumn id="2" xr3:uid="{00000000-0010-0000-5D00-000002000000}" name="2019" dataDxfId="56" dataCellStyle="Porcentaje"/>
    <tableColumn id="3" xr3:uid="{00000000-0010-0000-5D00-000003000000}" name="2020" dataDxfId="55" dataCellStyle="Porcentaje"/>
    <tableColumn id="4" xr3:uid="{00000000-0010-0000-5D00-000004000000}" name="2021" dataDxfId="54" dataCellStyle="Porcentaje"/>
    <tableColumn id="5" xr3:uid="{00000000-0010-0000-5D00-000005000000}" name="2022" dataDxfId="53" dataCellStyle="Porcentaje"/>
    <tableColumn id="6" xr3:uid="{00000000-0010-0000-5D00-000006000000}" name="2023" dataDxfId="52" dataCellStyle="Porcentaje"/>
    <tableColumn id="7" xr3:uid="{00000000-0010-0000-5D00-000007000000}" name="2024" dataDxfId="51" dataCellStyle="Porcentaje"/>
  </tableColumns>
  <tableStyleInfo name="TableStyleMedium2" showFirstColumn="0" showLastColumn="0" showRowStripes="1" showColumnStripes="0"/>
</table>
</file>

<file path=xl/tables/table9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6" xr:uid="{00000000-000C-0000-FFFF-FFFF5E000000}" name="Tabla110" displayName="Tabla110" ref="A5:F38" totalsRowShown="0" headerRowDxfId="50">
  <tableColumns count="6">
    <tableColumn id="1" xr3:uid="{00000000-0010-0000-5E00-000001000000}" name="Ciudad o AM"/>
    <tableColumn id="2" xr3:uid="{00000000-0010-0000-5E00-000002000000}" name="2019"/>
    <tableColumn id="3" xr3:uid="{00000000-0010-0000-5E00-000003000000}" name="2020"/>
    <tableColumn id="4" xr3:uid="{00000000-0010-0000-5E00-000004000000}" name="2021"/>
    <tableColumn id="5" xr3:uid="{00000000-0010-0000-5E00-000005000000}" name="2022"/>
    <tableColumn id="6" xr3:uid="{00000000-0010-0000-5E00-000006000000}" name="2023"/>
  </tableColumns>
  <tableStyleInfo name="TableStyleMedium2" showFirstColumn="0" showLastColumn="0" showRowStripes="1" showColumnStripes="0"/>
</table>
</file>

<file path=xl/tables/table9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9" xr:uid="{00000000-000C-0000-FFFF-FFFF5F000000}" name="Tabla105" displayName="Tabla105" ref="A5:G38" totalsRowShown="0" headerRowDxfId="49" dataDxfId="47" headerRowBorderDxfId="48" tableBorderDxfId="46" totalsRowBorderDxfId="45">
  <tableColumns count="7">
    <tableColumn id="1" xr3:uid="{00000000-0010-0000-5F00-000001000000}" name="Ciudad" dataDxfId="44"/>
    <tableColumn id="2" xr3:uid="{00000000-0010-0000-5F00-000002000000}" name="2019" dataDxfId="43"/>
    <tableColumn id="3" xr3:uid="{00000000-0010-0000-5F00-000003000000}" name="2020" dataDxfId="42"/>
    <tableColumn id="4" xr3:uid="{00000000-0010-0000-5F00-000004000000}" name="2021" dataDxfId="41"/>
    <tableColumn id="5" xr3:uid="{00000000-0010-0000-5F00-000005000000}" name="2022" dataDxfId="40"/>
    <tableColumn id="6" xr3:uid="{00000000-0010-0000-5F00-000006000000}" name="2023" dataDxfId="39"/>
    <tableColumn id="7" xr3:uid="{00000000-0010-0000-5F00-000007000000}" name="2024" dataDxfId="38"/>
  </tableColumns>
  <tableStyleInfo name="TableStyleMedium2" showFirstColumn="0" showLastColumn="0" showRowStripes="1" showColumnStripes="0"/>
</table>
</file>

<file path=xl/tables/table9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0" xr:uid="{00000000-000C-0000-FFFF-FFFF60000000}" name="Tabla80" displayName="Tabla80" ref="A5:G37" totalsRowShown="0" headerRowDxfId="37" dataDxfId="35" headerRowBorderDxfId="36" tableBorderDxfId="34" totalsRowBorderDxfId="33">
  <tableColumns count="7">
    <tableColumn id="1" xr3:uid="{00000000-0010-0000-6000-000001000000}" name="Ciudad" dataDxfId="32"/>
    <tableColumn id="2" xr3:uid="{00000000-0010-0000-6000-000002000000}" name="2019" dataDxfId="31"/>
    <tableColumn id="3" xr3:uid="{00000000-0010-0000-6000-000003000000}" name="2020" dataDxfId="30"/>
    <tableColumn id="4" xr3:uid="{00000000-0010-0000-6000-000004000000}" name="2021" dataDxfId="29"/>
    <tableColumn id="5" xr3:uid="{00000000-0010-0000-6000-000005000000}" name="2022" dataDxfId="28"/>
    <tableColumn id="6" xr3:uid="{00000000-0010-0000-6000-000006000000}" name="2023" dataDxfId="27"/>
    <tableColumn id="7" xr3:uid="{00000000-0010-0000-6000-000007000000}" name="2024" dataDxfId="26"/>
  </tableColumns>
  <tableStyleInfo name="TableStyleMedium2" showFirstColumn="0" showLastColumn="0" showRowStripes="1" showColumnStripes="0"/>
</table>
</file>

<file path=xl/tables/table9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1" xr:uid="{00000000-000C-0000-FFFF-FFFF61000000}" name="Tabla88" displayName="Tabla88" ref="A5:G37" totalsRowShown="0" headerRowDxfId="25" dataDxfId="23" headerRowBorderDxfId="24" tableBorderDxfId="22" totalsRowBorderDxfId="21">
  <tableColumns count="7">
    <tableColumn id="1" xr3:uid="{00000000-0010-0000-6100-000001000000}" name="Ciudad" dataDxfId="20"/>
    <tableColumn id="3" xr3:uid="{00000000-0010-0000-6100-000003000000}" name="2019" dataDxfId="19"/>
    <tableColumn id="4" xr3:uid="{00000000-0010-0000-6100-000004000000}" name="2020" dataDxfId="18"/>
    <tableColumn id="5" xr3:uid="{00000000-0010-0000-6100-000005000000}" name="2021" dataDxfId="17"/>
    <tableColumn id="2" xr3:uid="{00000000-0010-0000-6100-000002000000}" name="2022" dataDxfId="16"/>
    <tableColumn id="6" xr3:uid="{00000000-0010-0000-6100-000006000000}" name="2023" dataDxfId="15"/>
    <tableColumn id="7" xr3:uid="{00000000-0010-0000-6100-000007000000}" name="2024" dataDxfId="14"/>
  </tableColumns>
  <tableStyleInfo name="TableStyleMedium2" showFirstColumn="0" showLastColumn="0" showRowStripes="1" showColumnStripes="0"/>
</table>
</file>

<file path=xl/tables/table9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2" xr:uid="{00000000-000C-0000-FFFF-FFFF62000000}" name="Tabla98" displayName="Tabla98" ref="A5:G37" totalsRowShown="0" headerRowDxfId="13" dataDxfId="11" headerRowBorderDxfId="12" tableBorderDxfId="10" totalsRowBorderDxfId="9">
  <tableColumns count="7">
    <tableColumn id="1" xr3:uid="{00000000-0010-0000-6200-000001000000}" name="Área metropolitana/ciudad" dataDxfId="8"/>
    <tableColumn id="3" xr3:uid="{00000000-0010-0000-6200-000003000000}" name="2019" dataDxfId="7"/>
    <tableColumn id="4" xr3:uid="{00000000-0010-0000-6200-000004000000}" name="2020" dataDxfId="6"/>
    <tableColumn id="5" xr3:uid="{00000000-0010-0000-6200-000005000000}" name="2021" dataDxfId="5"/>
    <tableColumn id="2" xr3:uid="{00000000-0010-0000-6200-000002000000}" name="2022" dataDxfId="4"/>
    <tableColumn id="6" xr3:uid="{00000000-0010-0000-6200-000006000000}" name="2023" dataDxfId="3"/>
    <tableColumn id="7" xr3:uid="{00000000-0010-0000-6200-000007000000}" name="2024" dataDxfId="2"/>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9.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23.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24.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25.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26.xml.rels><?xml version="1.0" encoding="UTF-8" standalone="yes"?>
<Relationships xmlns="http://schemas.openxmlformats.org/package/2006/relationships"><Relationship Id="rId1" Type="http://schemas.openxmlformats.org/officeDocument/2006/relationships/table" Target="../tables/table25.xml"/></Relationships>
</file>

<file path=xl/worksheets/_rels/sheet27.xml.rels><?xml version="1.0" encoding="UTF-8" standalone="yes"?>
<Relationships xmlns="http://schemas.openxmlformats.org/package/2006/relationships"><Relationship Id="rId1" Type="http://schemas.openxmlformats.org/officeDocument/2006/relationships/table" Target="../tables/table26.xml"/></Relationships>
</file>

<file path=xl/worksheets/_rels/sheet28.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29.xml.rels><?xml version="1.0" encoding="UTF-8" standalone="yes"?>
<Relationships xmlns="http://schemas.openxmlformats.org/package/2006/relationships"><Relationship Id="rId2" Type="http://schemas.openxmlformats.org/officeDocument/2006/relationships/table" Target="../tables/table28.xml"/><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table" Target="../tables/table29.xml"/><Relationship Id="rId1" Type="http://schemas.openxmlformats.org/officeDocument/2006/relationships/printerSettings" Target="../printerSettings/printerSettings6.bin"/></Relationships>
</file>

<file path=xl/worksheets/_rels/sheet31.xml.rels><?xml version="1.0" encoding="UTF-8" standalone="yes"?>
<Relationships xmlns="http://schemas.openxmlformats.org/package/2006/relationships"><Relationship Id="rId1" Type="http://schemas.openxmlformats.org/officeDocument/2006/relationships/table" Target="../tables/table30.xml"/></Relationships>
</file>

<file path=xl/worksheets/_rels/sheet32.xml.rels><?xml version="1.0" encoding="UTF-8" standalone="yes"?>
<Relationships xmlns="http://schemas.openxmlformats.org/package/2006/relationships"><Relationship Id="rId1" Type="http://schemas.openxmlformats.org/officeDocument/2006/relationships/table" Target="../tables/table31.xml"/></Relationships>
</file>

<file path=xl/worksheets/_rels/sheet33.xml.rels><?xml version="1.0" encoding="UTF-8" standalone="yes"?>
<Relationships xmlns="http://schemas.openxmlformats.org/package/2006/relationships"><Relationship Id="rId1" Type="http://schemas.openxmlformats.org/officeDocument/2006/relationships/table" Target="../tables/table32.xml"/></Relationships>
</file>

<file path=xl/worksheets/_rels/sheet34.xml.rels><?xml version="1.0" encoding="UTF-8" standalone="yes"?>
<Relationships xmlns="http://schemas.openxmlformats.org/package/2006/relationships"><Relationship Id="rId1" Type="http://schemas.openxmlformats.org/officeDocument/2006/relationships/table" Target="../tables/table33.xml"/></Relationships>
</file>

<file path=xl/worksheets/_rels/sheet35.xml.rels><?xml version="1.0" encoding="UTF-8" standalone="yes"?>
<Relationships xmlns="http://schemas.openxmlformats.org/package/2006/relationships"><Relationship Id="rId1" Type="http://schemas.openxmlformats.org/officeDocument/2006/relationships/table" Target="../tables/table34.xml"/></Relationships>
</file>

<file path=xl/worksheets/_rels/sheet36.xml.rels><?xml version="1.0" encoding="UTF-8" standalone="yes"?>
<Relationships xmlns="http://schemas.openxmlformats.org/package/2006/relationships"><Relationship Id="rId1" Type="http://schemas.openxmlformats.org/officeDocument/2006/relationships/table" Target="../tables/table35.xml"/></Relationships>
</file>

<file path=xl/worksheets/_rels/sheet37.xml.rels><?xml version="1.0" encoding="UTF-8" standalone="yes"?>
<Relationships xmlns="http://schemas.openxmlformats.org/package/2006/relationships"><Relationship Id="rId1" Type="http://schemas.openxmlformats.org/officeDocument/2006/relationships/table" Target="../tables/table36.xml"/></Relationships>
</file>

<file path=xl/worksheets/_rels/sheet38.xml.rels><?xml version="1.0" encoding="UTF-8" standalone="yes"?>
<Relationships xmlns="http://schemas.openxmlformats.org/package/2006/relationships"><Relationship Id="rId1" Type="http://schemas.openxmlformats.org/officeDocument/2006/relationships/table" Target="../tables/table37.xml"/></Relationships>
</file>

<file path=xl/worksheets/_rels/sheet39.xml.rels><?xml version="1.0" encoding="UTF-8" standalone="yes"?>
<Relationships xmlns="http://schemas.openxmlformats.org/package/2006/relationships"><Relationship Id="rId1" Type="http://schemas.openxmlformats.org/officeDocument/2006/relationships/table" Target="../tables/table38.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0.xml.rels><?xml version="1.0" encoding="UTF-8" standalone="yes"?>
<Relationships xmlns="http://schemas.openxmlformats.org/package/2006/relationships"><Relationship Id="rId1" Type="http://schemas.openxmlformats.org/officeDocument/2006/relationships/table" Target="../tables/table39.xml"/></Relationships>
</file>

<file path=xl/worksheets/_rels/sheet41.xml.rels><?xml version="1.0" encoding="UTF-8" standalone="yes"?>
<Relationships xmlns="http://schemas.openxmlformats.org/package/2006/relationships"><Relationship Id="rId2" Type="http://schemas.openxmlformats.org/officeDocument/2006/relationships/table" Target="../tables/table40.xml"/><Relationship Id="rId1" Type="http://schemas.openxmlformats.org/officeDocument/2006/relationships/printerSettings" Target="../printerSettings/printerSettings7.bin"/></Relationships>
</file>

<file path=xl/worksheets/_rels/sheet42.xml.rels><?xml version="1.0" encoding="UTF-8" standalone="yes"?>
<Relationships xmlns="http://schemas.openxmlformats.org/package/2006/relationships"><Relationship Id="rId2" Type="http://schemas.openxmlformats.org/officeDocument/2006/relationships/table" Target="../tables/table41.xml"/><Relationship Id="rId1" Type="http://schemas.openxmlformats.org/officeDocument/2006/relationships/printerSettings" Target="../printerSettings/printerSettings8.bin"/></Relationships>
</file>

<file path=xl/worksheets/_rels/sheet43.xml.rels><?xml version="1.0" encoding="UTF-8" standalone="yes"?>
<Relationships xmlns="http://schemas.openxmlformats.org/package/2006/relationships"><Relationship Id="rId1" Type="http://schemas.openxmlformats.org/officeDocument/2006/relationships/table" Target="../tables/table42.xml"/></Relationships>
</file>

<file path=xl/worksheets/_rels/sheet44.xml.rels><?xml version="1.0" encoding="UTF-8" standalone="yes"?>
<Relationships xmlns="http://schemas.openxmlformats.org/package/2006/relationships"><Relationship Id="rId1" Type="http://schemas.openxmlformats.org/officeDocument/2006/relationships/table" Target="../tables/table43.xml"/></Relationships>
</file>

<file path=xl/worksheets/_rels/sheet45.xml.rels><?xml version="1.0" encoding="UTF-8" standalone="yes"?>
<Relationships xmlns="http://schemas.openxmlformats.org/package/2006/relationships"><Relationship Id="rId1" Type="http://schemas.openxmlformats.org/officeDocument/2006/relationships/table" Target="../tables/table44.xml"/></Relationships>
</file>

<file path=xl/worksheets/_rels/sheet46.xml.rels><?xml version="1.0" encoding="UTF-8" standalone="yes"?>
<Relationships xmlns="http://schemas.openxmlformats.org/package/2006/relationships"><Relationship Id="rId1" Type="http://schemas.openxmlformats.org/officeDocument/2006/relationships/table" Target="../tables/table45.xml"/></Relationships>
</file>

<file path=xl/worksheets/_rels/sheet47.xml.rels><?xml version="1.0" encoding="UTF-8" standalone="yes"?>
<Relationships xmlns="http://schemas.openxmlformats.org/package/2006/relationships"><Relationship Id="rId1" Type="http://schemas.openxmlformats.org/officeDocument/2006/relationships/table" Target="../tables/table46.xml"/></Relationships>
</file>

<file path=xl/worksheets/_rels/sheet48.xml.rels><?xml version="1.0" encoding="UTF-8" standalone="yes"?>
<Relationships xmlns="http://schemas.openxmlformats.org/package/2006/relationships"><Relationship Id="rId1" Type="http://schemas.openxmlformats.org/officeDocument/2006/relationships/table" Target="../tables/table47.xml"/></Relationships>
</file>

<file path=xl/worksheets/_rels/sheet49.xml.rels><?xml version="1.0" encoding="UTF-8" standalone="yes"?>
<Relationships xmlns="http://schemas.openxmlformats.org/package/2006/relationships"><Relationship Id="rId1" Type="http://schemas.openxmlformats.org/officeDocument/2006/relationships/table" Target="../tables/table48.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0.xml.rels><?xml version="1.0" encoding="UTF-8" standalone="yes"?>
<Relationships xmlns="http://schemas.openxmlformats.org/package/2006/relationships"><Relationship Id="rId1" Type="http://schemas.openxmlformats.org/officeDocument/2006/relationships/table" Target="../tables/table49.xml"/></Relationships>
</file>

<file path=xl/worksheets/_rels/sheet51.xml.rels><?xml version="1.0" encoding="UTF-8" standalone="yes"?>
<Relationships xmlns="http://schemas.openxmlformats.org/package/2006/relationships"><Relationship Id="rId1" Type="http://schemas.openxmlformats.org/officeDocument/2006/relationships/table" Target="../tables/table50.xml"/></Relationships>
</file>

<file path=xl/worksheets/_rels/sheet52.xml.rels><?xml version="1.0" encoding="UTF-8" standalone="yes"?>
<Relationships xmlns="http://schemas.openxmlformats.org/package/2006/relationships"><Relationship Id="rId1" Type="http://schemas.openxmlformats.org/officeDocument/2006/relationships/table" Target="../tables/table51.xml"/></Relationships>
</file>

<file path=xl/worksheets/_rels/sheet53.xml.rels><?xml version="1.0" encoding="UTF-8" standalone="yes"?>
<Relationships xmlns="http://schemas.openxmlformats.org/package/2006/relationships"><Relationship Id="rId1" Type="http://schemas.openxmlformats.org/officeDocument/2006/relationships/table" Target="../tables/table52.xml"/></Relationships>
</file>

<file path=xl/worksheets/_rels/sheet54.xml.rels><?xml version="1.0" encoding="UTF-8" standalone="yes"?>
<Relationships xmlns="http://schemas.openxmlformats.org/package/2006/relationships"><Relationship Id="rId1" Type="http://schemas.openxmlformats.org/officeDocument/2006/relationships/table" Target="../tables/table53.xml"/></Relationships>
</file>

<file path=xl/worksheets/_rels/sheet55.xml.rels><?xml version="1.0" encoding="UTF-8" standalone="yes"?>
<Relationships xmlns="http://schemas.openxmlformats.org/package/2006/relationships"><Relationship Id="rId1" Type="http://schemas.openxmlformats.org/officeDocument/2006/relationships/table" Target="../tables/table54.xml"/></Relationships>
</file>

<file path=xl/worksheets/_rels/sheet56.xml.rels><?xml version="1.0" encoding="UTF-8" standalone="yes"?>
<Relationships xmlns="http://schemas.openxmlformats.org/package/2006/relationships"><Relationship Id="rId1" Type="http://schemas.openxmlformats.org/officeDocument/2006/relationships/table" Target="../tables/table55.xml"/></Relationships>
</file>

<file path=xl/worksheets/_rels/sheet57.xml.rels><?xml version="1.0" encoding="UTF-8" standalone="yes"?>
<Relationships xmlns="http://schemas.openxmlformats.org/package/2006/relationships"><Relationship Id="rId1" Type="http://schemas.openxmlformats.org/officeDocument/2006/relationships/table" Target="../tables/table56.xml"/></Relationships>
</file>

<file path=xl/worksheets/_rels/sheet58.xml.rels><?xml version="1.0" encoding="UTF-8" standalone="yes"?>
<Relationships xmlns="http://schemas.openxmlformats.org/package/2006/relationships"><Relationship Id="rId1" Type="http://schemas.openxmlformats.org/officeDocument/2006/relationships/table" Target="../tables/table57.xml"/></Relationships>
</file>

<file path=xl/worksheets/_rels/sheet59.xml.rels><?xml version="1.0" encoding="UTF-8" standalone="yes"?>
<Relationships xmlns="http://schemas.openxmlformats.org/package/2006/relationships"><Relationship Id="rId1" Type="http://schemas.openxmlformats.org/officeDocument/2006/relationships/table" Target="../tables/table58.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0.xml.rels><?xml version="1.0" encoding="UTF-8" standalone="yes"?>
<Relationships xmlns="http://schemas.openxmlformats.org/package/2006/relationships"><Relationship Id="rId1" Type="http://schemas.openxmlformats.org/officeDocument/2006/relationships/table" Target="../tables/table59.xml"/></Relationships>
</file>

<file path=xl/worksheets/_rels/sheet61.xml.rels><?xml version="1.0" encoding="UTF-8" standalone="yes"?>
<Relationships xmlns="http://schemas.openxmlformats.org/package/2006/relationships"><Relationship Id="rId1" Type="http://schemas.openxmlformats.org/officeDocument/2006/relationships/table" Target="../tables/table60.xml"/></Relationships>
</file>

<file path=xl/worksheets/_rels/sheet62.xml.rels><?xml version="1.0" encoding="UTF-8" standalone="yes"?>
<Relationships xmlns="http://schemas.openxmlformats.org/package/2006/relationships"><Relationship Id="rId1" Type="http://schemas.openxmlformats.org/officeDocument/2006/relationships/table" Target="../tables/table61.xml"/></Relationships>
</file>

<file path=xl/worksheets/_rels/sheet63.xml.rels><?xml version="1.0" encoding="UTF-8" standalone="yes"?>
<Relationships xmlns="http://schemas.openxmlformats.org/package/2006/relationships"><Relationship Id="rId1" Type="http://schemas.openxmlformats.org/officeDocument/2006/relationships/table" Target="../tables/table62.xml"/></Relationships>
</file>

<file path=xl/worksheets/_rels/sheet64.xml.rels><?xml version="1.0" encoding="UTF-8" standalone="yes"?>
<Relationships xmlns="http://schemas.openxmlformats.org/package/2006/relationships"><Relationship Id="rId1" Type="http://schemas.openxmlformats.org/officeDocument/2006/relationships/table" Target="../tables/table63.xml"/></Relationships>
</file>

<file path=xl/worksheets/_rels/sheet65.xml.rels><?xml version="1.0" encoding="UTF-8" standalone="yes"?>
<Relationships xmlns="http://schemas.openxmlformats.org/package/2006/relationships"><Relationship Id="rId1" Type="http://schemas.openxmlformats.org/officeDocument/2006/relationships/table" Target="../tables/table64.xml"/></Relationships>
</file>

<file path=xl/worksheets/_rels/sheet66.xml.rels><?xml version="1.0" encoding="UTF-8" standalone="yes"?>
<Relationships xmlns="http://schemas.openxmlformats.org/package/2006/relationships"><Relationship Id="rId1" Type="http://schemas.openxmlformats.org/officeDocument/2006/relationships/table" Target="../tables/table65.xml"/></Relationships>
</file>

<file path=xl/worksheets/_rels/sheet67.xml.rels><?xml version="1.0" encoding="UTF-8" standalone="yes"?>
<Relationships xmlns="http://schemas.openxmlformats.org/package/2006/relationships"><Relationship Id="rId1" Type="http://schemas.openxmlformats.org/officeDocument/2006/relationships/table" Target="../tables/table66.xml"/></Relationships>
</file>

<file path=xl/worksheets/_rels/sheet68.xml.rels><?xml version="1.0" encoding="UTF-8" standalone="yes"?>
<Relationships xmlns="http://schemas.openxmlformats.org/package/2006/relationships"><Relationship Id="rId1" Type="http://schemas.openxmlformats.org/officeDocument/2006/relationships/table" Target="../tables/table67.xml"/></Relationships>
</file>

<file path=xl/worksheets/_rels/sheet69.xml.rels><?xml version="1.0" encoding="UTF-8" standalone="yes"?>
<Relationships xmlns="http://schemas.openxmlformats.org/package/2006/relationships"><Relationship Id="rId1" Type="http://schemas.openxmlformats.org/officeDocument/2006/relationships/table" Target="../tables/table68.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0.xml.rels><?xml version="1.0" encoding="UTF-8" standalone="yes"?>
<Relationships xmlns="http://schemas.openxmlformats.org/package/2006/relationships"><Relationship Id="rId1" Type="http://schemas.openxmlformats.org/officeDocument/2006/relationships/table" Target="../tables/table69.xml"/></Relationships>
</file>

<file path=xl/worksheets/_rels/sheet71.xml.rels><?xml version="1.0" encoding="UTF-8" standalone="yes"?>
<Relationships xmlns="http://schemas.openxmlformats.org/package/2006/relationships"><Relationship Id="rId1" Type="http://schemas.openxmlformats.org/officeDocument/2006/relationships/table" Target="../tables/table70.xml"/></Relationships>
</file>

<file path=xl/worksheets/_rels/sheet72.xml.rels><?xml version="1.0" encoding="UTF-8" standalone="yes"?>
<Relationships xmlns="http://schemas.openxmlformats.org/package/2006/relationships"><Relationship Id="rId1" Type="http://schemas.openxmlformats.org/officeDocument/2006/relationships/table" Target="../tables/table71.xml"/></Relationships>
</file>

<file path=xl/worksheets/_rels/sheet73.xml.rels><?xml version="1.0" encoding="UTF-8" standalone="yes"?>
<Relationships xmlns="http://schemas.openxmlformats.org/package/2006/relationships"><Relationship Id="rId1" Type="http://schemas.openxmlformats.org/officeDocument/2006/relationships/table" Target="../tables/table72.xml"/></Relationships>
</file>

<file path=xl/worksheets/_rels/sheet74.xml.rels><?xml version="1.0" encoding="UTF-8" standalone="yes"?>
<Relationships xmlns="http://schemas.openxmlformats.org/package/2006/relationships"><Relationship Id="rId1" Type="http://schemas.openxmlformats.org/officeDocument/2006/relationships/table" Target="../tables/table73.xml"/></Relationships>
</file>

<file path=xl/worksheets/_rels/sheet75.xml.rels><?xml version="1.0" encoding="UTF-8" standalone="yes"?>
<Relationships xmlns="http://schemas.openxmlformats.org/package/2006/relationships"><Relationship Id="rId1" Type="http://schemas.openxmlformats.org/officeDocument/2006/relationships/table" Target="../tables/table74.xml"/></Relationships>
</file>

<file path=xl/worksheets/_rels/sheet76.xml.rels><?xml version="1.0" encoding="UTF-8" standalone="yes"?>
<Relationships xmlns="http://schemas.openxmlformats.org/package/2006/relationships"><Relationship Id="rId1" Type="http://schemas.openxmlformats.org/officeDocument/2006/relationships/table" Target="../tables/table75.xml"/></Relationships>
</file>

<file path=xl/worksheets/_rels/sheet77.xml.rels><?xml version="1.0" encoding="UTF-8" standalone="yes"?>
<Relationships xmlns="http://schemas.openxmlformats.org/package/2006/relationships"><Relationship Id="rId1" Type="http://schemas.openxmlformats.org/officeDocument/2006/relationships/table" Target="../tables/table76.xml"/></Relationships>
</file>

<file path=xl/worksheets/_rels/sheet78.xml.rels><?xml version="1.0" encoding="UTF-8" standalone="yes"?>
<Relationships xmlns="http://schemas.openxmlformats.org/package/2006/relationships"><Relationship Id="rId1" Type="http://schemas.openxmlformats.org/officeDocument/2006/relationships/table" Target="../tables/table77.xml"/></Relationships>
</file>

<file path=xl/worksheets/_rels/sheet79.xml.rels><?xml version="1.0" encoding="UTF-8" standalone="yes"?>
<Relationships xmlns="http://schemas.openxmlformats.org/package/2006/relationships"><Relationship Id="rId1" Type="http://schemas.openxmlformats.org/officeDocument/2006/relationships/table" Target="../tables/table78.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0.xml.rels><?xml version="1.0" encoding="UTF-8" standalone="yes"?>
<Relationships xmlns="http://schemas.openxmlformats.org/package/2006/relationships"><Relationship Id="rId1" Type="http://schemas.openxmlformats.org/officeDocument/2006/relationships/table" Target="../tables/table79.xml"/></Relationships>
</file>

<file path=xl/worksheets/_rels/sheet81.xml.rels><?xml version="1.0" encoding="UTF-8" standalone="yes"?>
<Relationships xmlns="http://schemas.openxmlformats.org/package/2006/relationships"><Relationship Id="rId1" Type="http://schemas.openxmlformats.org/officeDocument/2006/relationships/table" Target="../tables/table80.xml"/></Relationships>
</file>

<file path=xl/worksheets/_rels/sheet82.xml.rels><?xml version="1.0" encoding="UTF-8" standalone="yes"?>
<Relationships xmlns="http://schemas.openxmlformats.org/package/2006/relationships"><Relationship Id="rId1" Type="http://schemas.openxmlformats.org/officeDocument/2006/relationships/table" Target="../tables/table81.xml"/></Relationships>
</file>

<file path=xl/worksheets/_rels/sheet83.xml.rels><?xml version="1.0" encoding="UTF-8" standalone="yes"?>
<Relationships xmlns="http://schemas.openxmlformats.org/package/2006/relationships"><Relationship Id="rId1" Type="http://schemas.openxmlformats.org/officeDocument/2006/relationships/table" Target="../tables/table82.xml"/></Relationships>
</file>

<file path=xl/worksheets/_rels/sheet84.xml.rels><?xml version="1.0" encoding="UTF-8" standalone="yes"?>
<Relationships xmlns="http://schemas.openxmlformats.org/package/2006/relationships"><Relationship Id="rId1" Type="http://schemas.openxmlformats.org/officeDocument/2006/relationships/table" Target="../tables/table83.xml"/></Relationships>
</file>

<file path=xl/worksheets/_rels/sheet85.xml.rels><?xml version="1.0" encoding="UTF-8" standalone="yes"?>
<Relationships xmlns="http://schemas.openxmlformats.org/package/2006/relationships"><Relationship Id="rId1" Type="http://schemas.openxmlformats.org/officeDocument/2006/relationships/table" Target="../tables/table84.xml"/></Relationships>
</file>

<file path=xl/worksheets/_rels/sheet86.xml.rels><?xml version="1.0" encoding="UTF-8" standalone="yes"?>
<Relationships xmlns="http://schemas.openxmlformats.org/package/2006/relationships"><Relationship Id="rId1" Type="http://schemas.openxmlformats.org/officeDocument/2006/relationships/table" Target="../tables/table85.xml"/></Relationships>
</file>

<file path=xl/worksheets/_rels/sheet87.xml.rels><?xml version="1.0" encoding="UTF-8" standalone="yes"?>
<Relationships xmlns="http://schemas.openxmlformats.org/package/2006/relationships"><Relationship Id="rId1" Type="http://schemas.openxmlformats.org/officeDocument/2006/relationships/table" Target="../tables/table86.xml"/></Relationships>
</file>

<file path=xl/worksheets/_rels/sheet88.xml.rels><?xml version="1.0" encoding="UTF-8" standalone="yes"?>
<Relationships xmlns="http://schemas.openxmlformats.org/package/2006/relationships"><Relationship Id="rId1" Type="http://schemas.openxmlformats.org/officeDocument/2006/relationships/table" Target="../tables/table87.xml"/></Relationships>
</file>

<file path=xl/worksheets/_rels/sheet89.xml.rels><?xml version="1.0" encoding="UTF-8" standalone="yes"?>
<Relationships xmlns="http://schemas.openxmlformats.org/package/2006/relationships"><Relationship Id="rId1" Type="http://schemas.openxmlformats.org/officeDocument/2006/relationships/table" Target="../tables/table88.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0.xml.rels><?xml version="1.0" encoding="UTF-8" standalone="yes"?>
<Relationships xmlns="http://schemas.openxmlformats.org/package/2006/relationships"><Relationship Id="rId1" Type="http://schemas.openxmlformats.org/officeDocument/2006/relationships/table" Target="../tables/table89.xml"/></Relationships>
</file>

<file path=xl/worksheets/_rels/sheet91.xml.rels><?xml version="1.0" encoding="UTF-8" standalone="yes"?>
<Relationships xmlns="http://schemas.openxmlformats.org/package/2006/relationships"><Relationship Id="rId1" Type="http://schemas.openxmlformats.org/officeDocument/2006/relationships/table" Target="../tables/table90.xml"/></Relationships>
</file>

<file path=xl/worksheets/_rels/sheet92.xml.rels><?xml version="1.0" encoding="UTF-8" standalone="yes"?>
<Relationships xmlns="http://schemas.openxmlformats.org/package/2006/relationships"><Relationship Id="rId1" Type="http://schemas.openxmlformats.org/officeDocument/2006/relationships/table" Target="../tables/table91.xml"/></Relationships>
</file>

<file path=xl/worksheets/_rels/sheet93.xml.rels><?xml version="1.0" encoding="UTF-8" standalone="yes"?>
<Relationships xmlns="http://schemas.openxmlformats.org/package/2006/relationships"><Relationship Id="rId1" Type="http://schemas.openxmlformats.org/officeDocument/2006/relationships/table" Target="../tables/table92.xml"/></Relationships>
</file>

<file path=xl/worksheets/_rels/sheet94.xml.rels><?xml version="1.0" encoding="UTF-8" standalone="yes"?>
<Relationships xmlns="http://schemas.openxmlformats.org/package/2006/relationships"><Relationship Id="rId1" Type="http://schemas.openxmlformats.org/officeDocument/2006/relationships/table" Target="../tables/table93.xml"/></Relationships>
</file>

<file path=xl/worksheets/_rels/sheet95.xml.rels><?xml version="1.0" encoding="UTF-8" standalone="yes"?>
<Relationships xmlns="http://schemas.openxmlformats.org/package/2006/relationships"><Relationship Id="rId1" Type="http://schemas.openxmlformats.org/officeDocument/2006/relationships/table" Target="../tables/table94.xml"/></Relationships>
</file>

<file path=xl/worksheets/_rels/sheet96.xml.rels><?xml version="1.0" encoding="UTF-8" standalone="yes"?>
<Relationships xmlns="http://schemas.openxmlformats.org/package/2006/relationships"><Relationship Id="rId1" Type="http://schemas.openxmlformats.org/officeDocument/2006/relationships/table" Target="../tables/table95.xml"/></Relationships>
</file>

<file path=xl/worksheets/_rels/sheet97.xml.rels><?xml version="1.0" encoding="UTF-8" standalone="yes"?>
<Relationships xmlns="http://schemas.openxmlformats.org/package/2006/relationships"><Relationship Id="rId1" Type="http://schemas.openxmlformats.org/officeDocument/2006/relationships/table" Target="../tables/table96.xml"/></Relationships>
</file>

<file path=xl/worksheets/_rels/sheet98.xml.rels><?xml version="1.0" encoding="UTF-8" standalone="yes"?>
<Relationships xmlns="http://schemas.openxmlformats.org/package/2006/relationships"><Relationship Id="rId1" Type="http://schemas.openxmlformats.org/officeDocument/2006/relationships/table" Target="../tables/table97.xml"/></Relationships>
</file>

<file path=xl/worksheets/_rels/sheet99.xml.rels><?xml version="1.0" encoding="UTF-8" standalone="yes"?>
<Relationships xmlns="http://schemas.openxmlformats.org/package/2006/relationships"><Relationship Id="rId1" Type="http://schemas.openxmlformats.org/officeDocument/2006/relationships/table" Target="../tables/table9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F53BDE-2F39-4898-9A6E-FE04502DBEBA}">
  <sheetPr>
    <tabColor rgb="FF00B050"/>
  </sheetPr>
  <dimension ref="A1:AA140"/>
  <sheetViews>
    <sheetView showGridLines="0" tabSelected="1" zoomScale="90" zoomScaleNormal="90" workbookViewId="0">
      <pane xSplit="2" ySplit="1" topLeftCell="C2" activePane="bottomRight" state="frozen"/>
      <selection pane="topRight" activeCell="F24" sqref="F24"/>
      <selection pane="bottomLeft" activeCell="F24" sqref="F24"/>
      <selection pane="bottomRight" activeCell="D4" sqref="D4"/>
    </sheetView>
  </sheetViews>
  <sheetFormatPr baseColWidth="10" defaultColWidth="11.453125" defaultRowHeight="14.5" x14ac:dyDescent="0.35"/>
  <cols>
    <col min="1" max="1" width="10.453125" style="262" customWidth="1"/>
    <col min="2" max="2" width="75" style="70" customWidth="1"/>
    <col min="3" max="3" width="7.7265625" style="263" customWidth="1"/>
    <col min="4" max="4" width="11.1796875" style="263" bestFit="1" customWidth="1"/>
    <col min="5" max="5" width="11.1796875" style="263" customWidth="1"/>
    <col min="6" max="7" width="11.453125" style="219"/>
    <col min="8" max="8" width="17.7265625" style="219" bestFit="1" customWidth="1"/>
    <col min="9" max="9" width="21" style="219" bestFit="1" customWidth="1"/>
    <col min="10" max="10" width="17.81640625" style="219" bestFit="1" customWidth="1"/>
    <col min="13" max="13" width="21.7265625" bestFit="1" customWidth="1"/>
    <col min="17" max="17" width="21.7265625" bestFit="1" customWidth="1"/>
  </cols>
  <sheetData>
    <row r="1" spans="1:27" x14ac:dyDescent="0.35">
      <c r="A1" s="210" t="s">
        <v>312</v>
      </c>
      <c r="B1" s="211" t="s">
        <v>313</v>
      </c>
      <c r="C1" s="212"/>
      <c r="D1" s="212" t="s">
        <v>314</v>
      </c>
      <c r="E1" s="212" t="s">
        <v>315</v>
      </c>
      <c r="F1" s="213" t="s">
        <v>316</v>
      </c>
      <c r="G1" s="213" t="s">
        <v>317</v>
      </c>
      <c r="H1" s="213" t="s">
        <v>318</v>
      </c>
      <c r="I1" s="213" t="s">
        <v>319</v>
      </c>
      <c r="J1" s="213" t="s">
        <v>320</v>
      </c>
    </row>
    <row r="2" spans="1:27" x14ac:dyDescent="0.35">
      <c r="A2" s="214" t="s">
        <v>321</v>
      </c>
      <c r="B2" s="215"/>
      <c r="C2" s="216" t="s">
        <v>322</v>
      </c>
      <c r="D2" s="216" t="s">
        <v>323</v>
      </c>
      <c r="E2" s="216" t="s">
        <v>324</v>
      </c>
      <c r="F2" s="217">
        <f>1/13</f>
        <v>7.6923076923076927E-2</v>
      </c>
      <c r="G2" s="218"/>
      <c r="H2" s="218"/>
    </row>
    <row r="3" spans="1:27" x14ac:dyDescent="0.35">
      <c r="A3" s="220" t="s">
        <v>325</v>
      </c>
      <c r="B3" s="221" t="s">
        <v>326</v>
      </c>
      <c r="C3" s="222"/>
      <c r="D3" s="222"/>
      <c r="E3" s="222"/>
      <c r="G3" s="223">
        <f>$F$2/4</f>
        <v>1.9230769230769232E-2</v>
      </c>
      <c r="H3" s="223">
        <f>G3/$F$2</f>
        <v>0.25</v>
      </c>
      <c r="I3" s="224"/>
      <c r="J3" s="224"/>
      <c r="L3" s="225" t="s">
        <v>130</v>
      </c>
      <c r="M3">
        <f>COUNTIF(E:E,L3)</f>
        <v>0</v>
      </c>
      <c r="N3" s="226">
        <f>M3/98</f>
        <v>0</v>
      </c>
    </row>
    <row r="4" spans="1:27" x14ac:dyDescent="0.35">
      <c r="A4" s="227" t="s">
        <v>327</v>
      </c>
      <c r="B4" s="228" t="s">
        <v>0</v>
      </c>
      <c r="C4" s="222" t="s">
        <v>328</v>
      </c>
      <c r="D4" s="229" t="s">
        <v>329</v>
      </c>
      <c r="E4" s="229" t="str">
        <f>IFERROR(MID(D4,6,4),"")</f>
        <v>2022</v>
      </c>
      <c r="I4" s="230">
        <f>1/COUNTBLANK($H$4:$H$6)</f>
        <v>0.33333333333333331</v>
      </c>
      <c r="J4" s="230">
        <f>I4*$H$3</f>
        <v>8.3333333333333329E-2</v>
      </c>
      <c r="L4" s="225" t="s">
        <v>131</v>
      </c>
      <c r="M4">
        <f t="shared" ref="M4:M8" si="0">COUNTIF(E:E,L4)</f>
        <v>0</v>
      </c>
      <c r="N4" s="226">
        <f t="shared" ref="N4:N8" si="1">M4/98</f>
        <v>0</v>
      </c>
      <c r="R4" s="7"/>
      <c r="W4" s="7"/>
      <c r="AA4" s="7"/>
    </row>
    <row r="5" spans="1:27" x14ac:dyDescent="0.35">
      <c r="A5" s="227" t="s">
        <v>330</v>
      </c>
      <c r="B5" s="228" t="s">
        <v>172</v>
      </c>
      <c r="C5" s="222" t="s">
        <v>331</v>
      </c>
      <c r="D5" s="229" t="s">
        <v>332</v>
      </c>
      <c r="E5" s="229" t="str">
        <f t="shared" ref="E5:E68" si="2">IFERROR(MID(D5,6,4),"")</f>
        <v>2022</v>
      </c>
      <c r="I5" s="230">
        <f>1/COUNTBLANK($H$4:$H$6)</f>
        <v>0.33333333333333331</v>
      </c>
      <c r="J5" s="230">
        <f>I5*$H$3</f>
        <v>8.3333333333333329E-2</v>
      </c>
      <c r="L5" s="225" t="s">
        <v>132</v>
      </c>
      <c r="M5">
        <f t="shared" si="0"/>
        <v>4</v>
      </c>
      <c r="N5" s="226">
        <f t="shared" si="1"/>
        <v>4.0816326530612242E-2</v>
      </c>
      <c r="R5" s="7"/>
      <c r="W5" s="7"/>
      <c r="AA5" s="7"/>
    </row>
    <row r="6" spans="1:27" x14ac:dyDescent="0.35">
      <c r="A6" s="227" t="s">
        <v>333</v>
      </c>
      <c r="B6" s="228" t="s">
        <v>5</v>
      </c>
      <c r="C6" s="222" t="s">
        <v>328</v>
      </c>
      <c r="D6" s="229" t="s">
        <v>334</v>
      </c>
      <c r="E6" s="229" t="str">
        <f t="shared" si="2"/>
        <v>2023</v>
      </c>
      <c r="I6" s="230">
        <f>1/COUNTBLANK($H$4:$H$6)</f>
        <v>0.33333333333333331</v>
      </c>
      <c r="J6" s="230">
        <f>I6*$H$3</f>
        <v>8.3333333333333329E-2</v>
      </c>
      <c r="L6" s="225" t="s">
        <v>133</v>
      </c>
      <c r="M6">
        <f t="shared" si="0"/>
        <v>36</v>
      </c>
      <c r="N6" s="226">
        <f t="shared" si="1"/>
        <v>0.36734693877551022</v>
      </c>
      <c r="R6" s="7"/>
      <c r="W6" s="7"/>
      <c r="AA6" s="7"/>
    </row>
    <row r="7" spans="1:27" x14ac:dyDescent="0.35">
      <c r="A7" s="231" t="s">
        <v>335</v>
      </c>
      <c r="B7" s="221" t="s">
        <v>336</v>
      </c>
      <c r="C7" s="222"/>
      <c r="D7" s="229"/>
      <c r="E7" s="229" t="str">
        <f t="shared" si="2"/>
        <v/>
      </c>
      <c r="G7" s="223">
        <f>$F$2/4</f>
        <v>1.9230769230769232E-2</v>
      </c>
      <c r="H7" s="223">
        <f>G7/$F$2</f>
        <v>0.25</v>
      </c>
      <c r="I7" s="232"/>
      <c r="J7" s="232"/>
      <c r="L7" s="225" t="s">
        <v>134</v>
      </c>
      <c r="M7">
        <f t="shared" si="0"/>
        <v>55</v>
      </c>
      <c r="N7" s="226">
        <f t="shared" si="1"/>
        <v>0.56122448979591832</v>
      </c>
      <c r="R7" s="7"/>
      <c r="W7" s="7"/>
      <c r="AA7" s="7"/>
    </row>
    <row r="8" spans="1:27" x14ac:dyDescent="0.35">
      <c r="A8" s="233" t="s">
        <v>337</v>
      </c>
      <c r="B8" s="228" t="s">
        <v>7</v>
      </c>
      <c r="C8" s="222" t="s">
        <v>328</v>
      </c>
      <c r="D8" s="229" t="s">
        <v>338</v>
      </c>
      <c r="E8" s="229" t="str">
        <f t="shared" si="2"/>
        <v>2022</v>
      </c>
      <c r="I8" s="230">
        <f>1/COUNTBLANK($H$8:$H$10)</f>
        <v>0.33333333333333331</v>
      </c>
      <c r="J8" s="230">
        <f>I8*$H$7</f>
        <v>8.3333333333333329E-2</v>
      </c>
      <c r="L8" s="225" t="s">
        <v>291</v>
      </c>
      <c r="M8">
        <f t="shared" si="0"/>
        <v>3</v>
      </c>
      <c r="N8" s="226">
        <f t="shared" si="1"/>
        <v>3.0612244897959183E-2</v>
      </c>
      <c r="R8" s="7"/>
      <c r="W8" s="7"/>
      <c r="AA8" s="7"/>
    </row>
    <row r="9" spans="1:27" x14ac:dyDescent="0.35">
      <c r="A9" s="233" t="s">
        <v>339</v>
      </c>
      <c r="B9" s="228" t="s">
        <v>9</v>
      </c>
      <c r="C9" s="222" t="s">
        <v>328</v>
      </c>
      <c r="D9" s="229" t="s">
        <v>338</v>
      </c>
      <c r="E9" s="229" t="str">
        <f t="shared" si="2"/>
        <v>2022</v>
      </c>
      <c r="I9" s="230">
        <f>1/COUNTBLANK($H$8:$H$10)</f>
        <v>0.33333333333333331</v>
      </c>
      <c r="J9" s="230">
        <f>I9*$H$7</f>
        <v>8.3333333333333329E-2</v>
      </c>
      <c r="N9" s="7"/>
      <c r="R9" s="7"/>
      <c r="W9" s="7"/>
      <c r="AA9" s="7"/>
    </row>
    <row r="10" spans="1:27" x14ac:dyDescent="0.35">
      <c r="A10" s="233" t="s">
        <v>340</v>
      </c>
      <c r="B10" s="228" t="s">
        <v>11</v>
      </c>
      <c r="C10" s="222" t="s">
        <v>328</v>
      </c>
      <c r="D10" s="229" t="s">
        <v>338</v>
      </c>
      <c r="E10" s="229" t="str">
        <f t="shared" si="2"/>
        <v>2022</v>
      </c>
      <c r="I10" s="230">
        <f>1/COUNTBLANK($H$8:$H$10)</f>
        <v>0.33333333333333331</v>
      </c>
      <c r="J10" s="230">
        <f>I10*$H$7</f>
        <v>8.3333333333333329E-2</v>
      </c>
      <c r="N10" s="7"/>
      <c r="R10" s="7"/>
      <c r="W10" s="7"/>
      <c r="AA10" s="7"/>
    </row>
    <row r="11" spans="1:27" x14ac:dyDescent="0.35">
      <c r="A11" s="231" t="s">
        <v>341</v>
      </c>
      <c r="B11" s="221" t="s">
        <v>342</v>
      </c>
      <c r="C11" s="222"/>
      <c r="D11" s="229"/>
      <c r="E11" s="229" t="str">
        <f t="shared" si="2"/>
        <v/>
      </c>
      <c r="G11" s="223">
        <f>$F$2/4</f>
        <v>1.9230769230769232E-2</v>
      </c>
      <c r="H11" s="223">
        <f>G11/$F$2</f>
        <v>0.25</v>
      </c>
      <c r="I11" s="232"/>
      <c r="J11" s="232"/>
      <c r="N11" s="7"/>
      <c r="R11" s="7"/>
      <c r="W11" s="7"/>
      <c r="AA11" s="7"/>
    </row>
    <row r="12" spans="1:27" x14ac:dyDescent="0.35">
      <c r="A12" s="227" t="s">
        <v>343</v>
      </c>
      <c r="B12" s="228" t="s">
        <v>13</v>
      </c>
      <c r="C12" s="222" t="s">
        <v>328</v>
      </c>
      <c r="D12" s="229" t="s">
        <v>334</v>
      </c>
      <c r="E12" s="229" t="str">
        <f t="shared" si="2"/>
        <v>2023</v>
      </c>
      <c r="I12" s="230">
        <f>1/COUNTBLANK($H$12:$H$13)</f>
        <v>0.5</v>
      </c>
      <c r="J12" s="230">
        <f>I12*$H$11</f>
        <v>0.125</v>
      </c>
      <c r="N12" s="7"/>
      <c r="R12" s="7"/>
      <c r="W12" s="7"/>
      <c r="AA12" s="7"/>
    </row>
    <row r="13" spans="1:27" x14ac:dyDescent="0.35">
      <c r="A13" s="227" t="s">
        <v>344</v>
      </c>
      <c r="B13" s="234" t="s">
        <v>345</v>
      </c>
      <c r="C13" s="222" t="s">
        <v>328</v>
      </c>
      <c r="D13" s="229" t="s">
        <v>346</v>
      </c>
      <c r="E13" s="229" t="str">
        <f t="shared" si="2"/>
        <v>2022</v>
      </c>
      <c r="I13" s="230">
        <f>1/COUNTBLANK($H$12:$H$13)</f>
        <v>0.5</v>
      </c>
      <c r="J13" s="230">
        <f>I13*$H$11</f>
        <v>0.125</v>
      </c>
      <c r="N13" s="7"/>
      <c r="R13" s="7"/>
      <c r="W13" s="7"/>
      <c r="AA13" s="7"/>
    </row>
    <row r="14" spans="1:27" x14ac:dyDescent="0.35">
      <c r="A14" s="231" t="s">
        <v>347</v>
      </c>
      <c r="B14" s="221" t="s">
        <v>348</v>
      </c>
      <c r="C14" s="222"/>
      <c r="D14" s="229"/>
      <c r="E14" s="229" t="str">
        <f t="shared" si="2"/>
        <v/>
      </c>
      <c r="G14" s="223">
        <f>$F$2/4</f>
        <v>1.9230769230769232E-2</v>
      </c>
      <c r="H14" s="223">
        <f>G14/$F$2</f>
        <v>0.25</v>
      </c>
      <c r="I14" s="232"/>
      <c r="J14" s="232"/>
      <c r="N14" s="7"/>
      <c r="R14" s="7"/>
      <c r="W14" s="7"/>
      <c r="AA14" s="7"/>
    </row>
    <row r="15" spans="1:27" x14ac:dyDescent="0.35">
      <c r="A15" s="227" t="s">
        <v>349</v>
      </c>
      <c r="B15" s="228" t="s">
        <v>350</v>
      </c>
      <c r="C15" s="222" t="s">
        <v>331</v>
      </c>
      <c r="D15" s="229" t="s">
        <v>351</v>
      </c>
      <c r="E15" s="229" t="str">
        <f t="shared" si="2"/>
        <v>2023</v>
      </c>
      <c r="I15" s="230">
        <f t="shared" ref="I15:I20" si="3">1/COUNTBLANK($H$15:$H$20)</f>
        <v>0.16666666666666666</v>
      </c>
      <c r="J15" s="230">
        <f t="shared" ref="J15:J20" si="4">I15*$H$14</f>
        <v>4.1666666666666664E-2</v>
      </c>
      <c r="N15" s="7"/>
      <c r="R15" s="7"/>
      <c r="W15" s="7"/>
      <c r="AA15" s="7"/>
    </row>
    <row r="16" spans="1:27" x14ac:dyDescent="0.35">
      <c r="A16" s="227" t="s">
        <v>352</v>
      </c>
      <c r="B16" s="228" t="s">
        <v>178</v>
      </c>
      <c r="C16" s="222" t="s">
        <v>331</v>
      </c>
      <c r="D16" s="229" t="s">
        <v>351</v>
      </c>
      <c r="E16" s="229" t="str">
        <f t="shared" si="2"/>
        <v>2023</v>
      </c>
      <c r="I16" s="230">
        <f t="shared" si="3"/>
        <v>0.16666666666666666</v>
      </c>
      <c r="J16" s="230">
        <f t="shared" si="4"/>
        <v>4.1666666666666664E-2</v>
      </c>
      <c r="N16" s="7"/>
      <c r="R16" s="7"/>
      <c r="W16" s="7"/>
      <c r="AA16" s="7"/>
    </row>
    <row r="17" spans="1:27" x14ac:dyDescent="0.35">
      <c r="A17" s="227" t="s">
        <v>353</v>
      </c>
      <c r="B17" s="228" t="s">
        <v>18</v>
      </c>
      <c r="C17" s="222" t="s">
        <v>331</v>
      </c>
      <c r="D17" s="229" t="s">
        <v>351</v>
      </c>
      <c r="E17" s="229" t="str">
        <f t="shared" si="2"/>
        <v>2023</v>
      </c>
      <c r="I17" s="230">
        <f t="shared" si="3"/>
        <v>0.16666666666666666</v>
      </c>
      <c r="J17" s="230">
        <f t="shared" si="4"/>
        <v>4.1666666666666664E-2</v>
      </c>
      <c r="N17" s="7"/>
      <c r="R17" s="7"/>
      <c r="W17" s="7"/>
      <c r="AA17" s="7"/>
    </row>
    <row r="18" spans="1:27" x14ac:dyDescent="0.35">
      <c r="A18" s="227" t="s">
        <v>354</v>
      </c>
      <c r="B18" s="228" t="s">
        <v>19</v>
      </c>
      <c r="C18" s="222" t="s">
        <v>328</v>
      </c>
      <c r="D18" s="229" t="s">
        <v>351</v>
      </c>
      <c r="E18" s="229" t="str">
        <f t="shared" si="2"/>
        <v>2023</v>
      </c>
      <c r="I18" s="230">
        <f t="shared" si="3"/>
        <v>0.16666666666666666</v>
      </c>
      <c r="J18" s="230">
        <f t="shared" si="4"/>
        <v>4.1666666666666664E-2</v>
      </c>
      <c r="N18" s="7"/>
      <c r="R18" s="7"/>
      <c r="W18" s="7"/>
      <c r="AA18" s="7"/>
    </row>
    <row r="19" spans="1:27" x14ac:dyDescent="0.35">
      <c r="A19" s="227" t="s">
        <v>355</v>
      </c>
      <c r="B19" s="228" t="s">
        <v>21</v>
      </c>
      <c r="C19" s="222" t="s">
        <v>328</v>
      </c>
      <c r="D19" s="229" t="s">
        <v>338</v>
      </c>
      <c r="E19" s="229" t="str">
        <f t="shared" si="2"/>
        <v>2022</v>
      </c>
      <c r="I19" s="230">
        <f t="shared" si="3"/>
        <v>0.16666666666666666</v>
      </c>
      <c r="J19" s="230">
        <f t="shared" si="4"/>
        <v>4.1666666666666664E-2</v>
      </c>
      <c r="N19" s="7"/>
      <c r="W19" s="7"/>
      <c r="AA19" s="7"/>
    </row>
    <row r="20" spans="1:27" x14ac:dyDescent="0.35">
      <c r="A20" s="227" t="s">
        <v>356</v>
      </c>
      <c r="B20" s="228" t="s">
        <v>22</v>
      </c>
      <c r="C20" s="222" t="s">
        <v>328</v>
      </c>
      <c r="D20" s="229" t="s">
        <v>351</v>
      </c>
      <c r="E20" s="229" t="str">
        <f t="shared" si="2"/>
        <v>2023</v>
      </c>
      <c r="I20" s="230">
        <f t="shared" si="3"/>
        <v>0.16666666666666666</v>
      </c>
      <c r="J20" s="230">
        <f t="shared" si="4"/>
        <v>4.1666666666666664E-2</v>
      </c>
      <c r="N20" s="7"/>
      <c r="R20" s="7"/>
      <c r="W20" s="7"/>
      <c r="AA20" s="7"/>
    </row>
    <row r="21" spans="1:27" x14ac:dyDescent="0.35">
      <c r="A21" s="214" t="s">
        <v>357</v>
      </c>
      <c r="B21" s="215"/>
      <c r="C21" s="222"/>
      <c r="D21" s="229"/>
      <c r="E21" s="229" t="str">
        <f t="shared" si="2"/>
        <v/>
      </c>
      <c r="F21" s="223">
        <f>F2</f>
        <v>7.6923076923076927E-2</v>
      </c>
      <c r="G21" s="218"/>
      <c r="H21" s="218"/>
      <c r="N21" s="7"/>
      <c r="R21" s="7"/>
      <c r="W21" s="7"/>
      <c r="AA21" s="7"/>
    </row>
    <row r="22" spans="1:27" x14ac:dyDescent="0.35">
      <c r="A22" s="220" t="s">
        <v>358</v>
      </c>
      <c r="B22" s="221" t="s">
        <v>359</v>
      </c>
      <c r="C22" s="222"/>
      <c r="D22" s="229"/>
      <c r="E22" s="229" t="str">
        <f t="shared" si="2"/>
        <v/>
      </c>
      <c r="G22" s="223">
        <f>$F$21/3</f>
        <v>2.5641025641025644E-2</v>
      </c>
      <c r="H22" s="223">
        <f>G22/$F$21</f>
        <v>0.33333333333333337</v>
      </c>
      <c r="I22" s="224"/>
      <c r="J22" s="224"/>
      <c r="N22" s="7"/>
      <c r="R22" s="7"/>
      <c r="W22" s="7"/>
      <c r="AA22" s="7"/>
    </row>
    <row r="23" spans="1:27" x14ac:dyDescent="0.35">
      <c r="A23" s="227" t="s">
        <v>360</v>
      </c>
      <c r="B23" s="228" t="s">
        <v>24</v>
      </c>
      <c r="C23" s="222" t="s">
        <v>328</v>
      </c>
      <c r="D23" s="229" t="s">
        <v>332</v>
      </c>
      <c r="E23" s="229" t="str">
        <f t="shared" si="2"/>
        <v>2022</v>
      </c>
      <c r="I23" s="230">
        <f>1/COUNTBLANK($H$23:$H$27)</f>
        <v>0.2</v>
      </c>
      <c r="J23" s="230">
        <f>I23*$H$22</f>
        <v>6.666666666666668E-2</v>
      </c>
      <c r="R23" s="7"/>
      <c r="W23" s="7"/>
      <c r="AA23" s="7"/>
    </row>
    <row r="24" spans="1:27" x14ac:dyDescent="0.35">
      <c r="A24" s="227" t="s">
        <v>361</v>
      </c>
      <c r="B24" s="228" t="s">
        <v>25</v>
      </c>
      <c r="C24" s="222" t="s">
        <v>328</v>
      </c>
      <c r="D24" s="229" t="s">
        <v>351</v>
      </c>
      <c r="E24" s="229" t="str">
        <f t="shared" si="2"/>
        <v>2023</v>
      </c>
      <c r="I24" s="230">
        <f>1/COUNTBLANK($H$23:$H$27)</f>
        <v>0.2</v>
      </c>
      <c r="J24" s="230">
        <f>I24*$H$22</f>
        <v>6.666666666666668E-2</v>
      </c>
      <c r="N24" s="7"/>
      <c r="R24" s="7"/>
      <c r="W24" s="7"/>
      <c r="AA24" s="7"/>
    </row>
    <row r="25" spans="1:27" x14ac:dyDescent="0.35">
      <c r="A25" s="227" t="s">
        <v>362</v>
      </c>
      <c r="B25" s="228" t="s">
        <v>27</v>
      </c>
      <c r="C25" s="222" t="s">
        <v>328</v>
      </c>
      <c r="D25" s="229" t="s">
        <v>351</v>
      </c>
      <c r="E25" s="229" t="str">
        <f t="shared" si="2"/>
        <v>2023</v>
      </c>
      <c r="G25" s="235"/>
      <c r="H25" s="235"/>
      <c r="I25" s="230">
        <f>1/COUNTBLANK($H$23:$H$27)</f>
        <v>0.2</v>
      </c>
      <c r="J25" s="230">
        <f>I25*$H$22</f>
        <v>6.666666666666668E-2</v>
      </c>
      <c r="N25" s="7"/>
      <c r="R25" s="7"/>
      <c r="W25" s="7"/>
      <c r="AA25" s="7"/>
    </row>
    <row r="26" spans="1:27" x14ac:dyDescent="0.35">
      <c r="A26" s="227" t="s">
        <v>363</v>
      </c>
      <c r="B26" s="228" t="s">
        <v>28</v>
      </c>
      <c r="C26" s="222" t="s">
        <v>331</v>
      </c>
      <c r="D26" s="229" t="s">
        <v>351</v>
      </c>
      <c r="E26" s="229" t="str">
        <f t="shared" si="2"/>
        <v>2023</v>
      </c>
      <c r="I26" s="230">
        <f>1/COUNTBLANK($H$23:$H$27)</f>
        <v>0.2</v>
      </c>
      <c r="J26" s="230">
        <f>I26*$H$22</f>
        <v>6.666666666666668E-2</v>
      </c>
      <c r="N26" s="7"/>
      <c r="R26" s="7"/>
      <c r="W26" s="7"/>
      <c r="AA26" s="7"/>
    </row>
    <row r="27" spans="1:27" x14ac:dyDescent="0.35">
      <c r="A27" s="227" t="s">
        <v>364</v>
      </c>
      <c r="B27" s="228" t="s">
        <v>31</v>
      </c>
      <c r="C27" s="222" t="s">
        <v>328</v>
      </c>
      <c r="D27" s="229" t="s">
        <v>332</v>
      </c>
      <c r="E27" s="229" t="str">
        <f t="shared" si="2"/>
        <v>2022</v>
      </c>
      <c r="I27" s="230">
        <f>1/COUNTBLANK($H$23:$H$27)</f>
        <v>0.2</v>
      </c>
      <c r="J27" s="230">
        <f>I27*$H$22</f>
        <v>6.666666666666668E-2</v>
      </c>
      <c r="N27" s="7"/>
      <c r="R27" s="7"/>
      <c r="W27" s="7"/>
      <c r="AA27" s="7"/>
    </row>
    <row r="28" spans="1:27" x14ac:dyDescent="0.35">
      <c r="A28" s="236" t="s">
        <v>365</v>
      </c>
      <c r="B28" s="221" t="s">
        <v>366</v>
      </c>
      <c r="C28" s="222"/>
      <c r="D28" s="229"/>
      <c r="E28" s="229" t="str">
        <f t="shared" si="2"/>
        <v/>
      </c>
      <c r="G28" s="223">
        <f>G22</f>
        <v>2.5641025641025644E-2</v>
      </c>
      <c r="H28" s="223">
        <f>G28/$F$21</f>
        <v>0.33333333333333337</v>
      </c>
      <c r="I28" s="232"/>
      <c r="J28" s="232"/>
      <c r="N28" s="7"/>
      <c r="R28" s="7"/>
      <c r="W28" s="7"/>
      <c r="AA28" s="7"/>
    </row>
    <row r="29" spans="1:27" x14ac:dyDescent="0.35">
      <c r="A29" s="237" t="s">
        <v>367</v>
      </c>
      <c r="B29" s="238" t="s">
        <v>33</v>
      </c>
      <c r="C29" s="222" t="s">
        <v>331</v>
      </c>
      <c r="D29" s="229" t="s">
        <v>351</v>
      </c>
      <c r="E29" s="229" t="str">
        <f t="shared" si="2"/>
        <v>2023</v>
      </c>
      <c r="I29" s="230">
        <f>1/COUNTBLANK($H$29:$H$33)</f>
        <v>0.2</v>
      </c>
      <c r="J29" s="230">
        <f>I29*$H$28</f>
        <v>6.666666666666668E-2</v>
      </c>
      <c r="N29" s="7"/>
      <c r="R29" s="7"/>
      <c r="W29" s="7"/>
      <c r="AA29" s="7"/>
    </row>
    <row r="30" spans="1:27" x14ac:dyDescent="0.35">
      <c r="A30" s="237" t="s">
        <v>368</v>
      </c>
      <c r="B30" s="238" t="s">
        <v>34</v>
      </c>
      <c r="C30" s="222" t="s">
        <v>331</v>
      </c>
      <c r="D30" s="229" t="s">
        <v>351</v>
      </c>
      <c r="E30" s="229" t="str">
        <f t="shared" si="2"/>
        <v>2023</v>
      </c>
      <c r="G30" s="235"/>
      <c r="H30" s="235"/>
      <c r="I30" s="230">
        <f>1/COUNTBLANK($H$29:$H$33)</f>
        <v>0.2</v>
      </c>
      <c r="J30" s="230">
        <f>I30*$H$28</f>
        <v>6.666666666666668E-2</v>
      </c>
      <c r="N30" s="7"/>
      <c r="R30" s="7"/>
      <c r="W30" s="7"/>
      <c r="AA30" s="7"/>
    </row>
    <row r="31" spans="1:27" x14ac:dyDescent="0.35">
      <c r="A31" s="237" t="s">
        <v>369</v>
      </c>
      <c r="B31" s="228" t="s">
        <v>35</v>
      </c>
      <c r="C31" s="222" t="s">
        <v>328</v>
      </c>
      <c r="D31" s="229" t="s">
        <v>351</v>
      </c>
      <c r="E31" s="229" t="str">
        <f t="shared" si="2"/>
        <v>2023</v>
      </c>
      <c r="I31" s="230">
        <f>1/COUNTBLANK($H$29:$H$33)</f>
        <v>0.2</v>
      </c>
      <c r="J31" s="230">
        <f>I31*$H$28</f>
        <v>6.666666666666668E-2</v>
      </c>
      <c r="N31" s="7"/>
      <c r="R31" s="7"/>
      <c r="W31" s="7"/>
      <c r="AA31" s="7"/>
    </row>
    <row r="32" spans="1:27" x14ac:dyDescent="0.35">
      <c r="A32" s="237" t="s">
        <v>370</v>
      </c>
      <c r="B32" s="228" t="s">
        <v>371</v>
      </c>
      <c r="C32" s="222" t="s">
        <v>328</v>
      </c>
      <c r="D32" s="229" t="s">
        <v>351</v>
      </c>
      <c r="E32" s="229" t="str">
        <f t="shared" si="2"/>
        <v>2023</v>
      </c>
      <c r="I32" s="230">
        <f>1/COUNTBLANK($H$29:$H$33)</f>
        <v>0.2</v>
      </c>
      <c r="J32" s="230">
        <f>I32*$H$28</f>
        <v>6.666666666666668E-2</v>
      </c>
      <c r="N32" s="7"/>
      <c r="R32" s="7"/>
      <c r="W32" s="7"/>
      <c r="AA32" s="7"/>
    </row>
    <row r="33" spans="1:27" x14ac:dyDescent="0.35">
      <c r="A33" s="227" t="s">
        <v>372</v>
      </c>
      <c r="B33" s="228" t="s">
        <v>188</v>
      </c>
      <c r="C33" s="222" t="s">
        <v>328</v>
      </c>
      <c r="D33" s="229" t="s">
        <v>373</v>
      </c>
      <c r="E33" s="229" t="str">
        <f t="shared" si="2"/>
        <v>2024</v>
      </c>
      <c r="I33" s="230">
        <f>1/COUNTBLANK($H$29:$H$33)</f>
        <v>0.2</v>
      </c>
      <c r="J33" s="230">
        <f>I33*$H$28</f>
        <v>6.666666666666668E-2</v>
      </c>
      <c r="N33" s="7"/>
      <c r="R33" s="7"/>
      <c r="W33" s="7"/>
      <c r="AA33" s="7"/>
    </row>
    <row r="34" spans="1:27" x14ac:dyDescent="0.35">
      <c r="A34" s="231" t="s">
        <v>374</v>
      </c>
      <c r="B34" s="221" t="s">
        <v>375</v>
      </c>
      <c r="C34" s="222"/>
      <c r="D34" s="229"/>
      <c r="E34" s="229" t="str">
        <f t="shared" si="2"/>
        <v/>
      </c>
      <c r="G34" s="223">
        <f>G22</f>
        <v>2.5641025641025644E-2</v>
      </c>
      <c r="H34" s="223">
        <f>G34/$F$21</f>
        <v>0.33333333333333337</v>
      </c>
      <c r="I34" s="232"/>
      <c r="J34" s="232"/>
      <c r="N34" s="7"/>
      <c r="R34" s="7"/>
      <c r="W34" s="7"/>
      <c r="AA34" s="7"/>
    </row>
    <row r="35" spans="1:27" x14ac:dyDescent="0.35">
      <c r="A35" s="239" t="s">
        <v>376</v>
      </c>
      <c r="B35" s="240" t="s">
        <v>189</v>
      </c>
      <c r="C35" s="222" t="s">
        <v>328</v>
      </c>
      <c r="D35" s="229" t="s">
        <v>351</v>
      </c>
      <c r="E35" s="229" t="str">
        <f t="shared" si="2"/>
        <v>2023</v>
      </c>
      <c r="F35"/>
      <c r="G35"/>
      <c r="H35"/>
      <c r="I35" s="230">
        <f>1/COUNTBLANK($H$35:$H$39)</f>
        <v>0.2</v>
      </c>
      <c r="J35" s="230">
        <f t="shared" ref="J35:J39" si="5">I35*$H$34</f>
        <v>6.666666666666668E-2</v>
      </c>
      <c r="N35" s="7"/>
      <c r="R35" s="7"/>
    </row>
    <row r="36" spans="1:27" x14ac:dyDescent="0.35">
      <c r="A36" s="239" t="s">
        <v>377</v>
      </c>
      <c r="B36" s="228" t="s">
        <v>260</v>
      </c>
      <c r="C36" s="222" t="s">
        <v>328</v>
      </c>
      <c r="D36" s="229" t="s">
        <v>373</v>
      </c>
      <c r="E36" s="229" t="str">
        <f t="shared" si="2"/>
        <v>2024</v>
      </c>
      <c r="F36"/>
      <c r="G36"/>
      <c r="H36"/>
      <c r="I36" s="230">
        <f>1/COUNTBLANK($H$35:$H$39)</f>
        <v>0.2</v>
      </c>
      <c r="J36" s="230">
        <f t="shared" si="5"/>
        <v>6.666666666666668E-2</v>
      </c>
    </row>
    <row r="37" spans="1:27" x14ac:dyDescent="0.35">
      <c r="A37" s="239" t="s">
        <v>378</v>
      </c>
      <c r="B37" s="228" t="s">
        <v>192</v>
      </c>
      <c r="C37" s="222" t="s">
        <v>328</v>
      </c>
      <c r="D37" s="229" t="s">
        <v>332</v>
      </c>
      <c r="E37" s="229" t="str">
        <f t="shared" si="2"/>
        <v>2022</v>
      </c>
      <c r="F37"/>
      <c r="G37"/>
      <c r="H37"/>
      <c r="I37" s="230">
        <f>1/COUNTBLANK($H$35:$H$39)</f>
        <v>0.2</v>
      </c>
      <c r="J37" s="230">
        <f t="shared" si="5"/>
        <v>6.666666666666668E-2</v>
      </c>
    </row>
    <row r="38" spans="1:27" x14ac:dyDescent="0.35">
      <c r="A38" s="239" t="s">
        <v>379</v>
      </c>
      <c r="B38" s="228" t="s">
        <v>194</v>
      </c>
      <c r="C38" s="222" t="s">
        <v>328</v>
      </c>
      <c r="D38" s="229" t="s">
        <v>332</v>
      </c>
      <c r="E38" s="229" t="str">
        <f t="shared" si="2"/>
        <v>2022</v>
      </c>
      <c r="F38"/>
      <c r="G38"/>
      <c r="H38"/>
      <c r="I38" s="230">
        <f>1/COUNTBLANK($H$35:$H$39)</f>
        <v>0.2</v>
      </c>
      <c r="J38" s="230">
        <f t="shared" si="5"/>
        <v>6.666666666666668E-2</v>
      </c>
    </row>
    <row r="39" spans="1:27" x14ac:dyDescent="0.35">
      <c r="A39" s="239" t="s">
        <v>380</v>
      </c>
      <c r="B39" s="228" t="s">
        <v>293</v>
      </c>
      <c r="C39" s="222" t="s">
        <v>328</v>
      </c>
      <c r="D39" s="229" t="s">
        <v>373</v>
      </c>
      <c r="E39" s="229" t="str">
        <f t="shared" si="2"/>
        <v>2024</v>
      </c>
      <c r="F39"/>
      <c r="G39"/>
      <c r="H39"/>
      <c r="I39" s="230">
        <f>1/COUNTBLANK($H$35:$H$39)</f>
        <v>0.2</v>
      </c>
      <c r="J39" s="230">
        <f t="shared" si="5"/>
        <v>6.666666666666668E-2</v>
      </c>
    </row>
    <row r="40" spans="1:27" x14ac:dyDescent="0.35">
      <c r="A40" s="214" t="s">
        <v>381</v>
      </c>
      <c r="B40" s="215"/>
      <c r="C40" s="222"/>
      <c r="D40" s="229"/>
      <c r="E40" s="229" t="str">
        <f t="shared" si="2"/>
        <v/>
      </c>
      <c r="F40" s="223">
        <f>F2</f>
        <v>7.6923076923076927E-2</v>
      </c>
      <c r="G40"/>
      <c r="H40"/>
      <c r="I40" s="241"/>
      <c r="J40" s="241"/>
    </row>
    <row r="41" spans="1:27" x14ac:dyDescent="0.35">
      <c r="A41" s="242" t="s">
        <v>382</v>
      </c>
      <c r="B41" s="243" t="s">
        <v>383</v>
      </c>
      <c r="C41" s="222"/>
      <c r="D41" s="229"/>
      <c r="E41" s="229" t="str">
        <f t="shared" si="2"/>
        <v/>
      </c>
      <c r="F41"/>
      <c r="G41" s="223">
        <f>F40/2</f>
        <v>3.8461538461538464E-2</v>
      </c>
      <c r="H41" s="223">
        <f>G41/$F$40</f>
        <v>0.5</v>
      </c>
      <c r="I41" s="241"/>
      <c r="J41" s="241"/>
    </row>
    <row r="42" spans="1:27" x14ac:dyDescent="0.35">
      <c r="A42" s="244" t="s">
        <v>384</v>
      </c>
      <c r="B42" s="245" t="s">
        <v>36</v>
      </c>
      <c r="C42" s="222" t="s">
        <v>328</v>
      </c>
      <c r="D42" s="229" t="s">
        <v>351</v>
      </c>
      <c r="E42" s="229" t="str">
        <f t="shared" si="2"/>
        <v>2023</v>
      </c>
      <c r="F42"/>
      <c r="G42"/>
      <c r="H42"/>
      <c r="I42" s="230">
        <f>1/COUNTBLANK($H$42:$H$45)</f>
        <v>0.25</v>
      </c>
      <c r="J42" s="230">
        <f>I42*$H$41</f>
        <v>0.125</v>
      </c>
    </row>
    <row r="43" spans="1:27" x14ac:dyDescent="0.35">
      <c r="A43" s="244" t="s">
        <v>385</v>
      </c>
      <c r="B43" s="245" t="s">
        <v>38</v>
      </c>
      <c r="C43" s="222" t="s">
        <v>328</v>
      </c>
      <c r="D43" s="229" t="s">
        <v>351</v>
      </c>
      <c r="E43" s="229" t="str">
        <f t="shared" si="2"/>
        <v>2023</v>
      </c>
      <c r="F43"/>
      <c r="G43"/>
      <c r="H43"/>
      <c r="I43" s="230">
        <f>1/COUNTBLANK($H$42:$H$45)</f>
        <v>0.25</v>
      </c>
      <c r="J43" s="230">
        <f>I43*$H$41</f>
        <v>0.125</v>
      </c>
    </row>
    <row r="44" spans="1:27" x14ac:dyDescent="0.35">
      <c r="A44" s="244" t="s">
        <v>386</v>
      </c>
      <c r="B44" s="245" t="s">
        <v>387</v>
      </c>
      <c r="C44" s="222" t="s">
        <v>328</v>
      </c>
      <c r="D44" s="229" t="s">
        <v>388</v>
      </c>
      <c r="E44" s="229" t="str">
        <f t="shared" si="2"/>
        <v>2023</v>
      </c>
      <c r="F44"/>
      <c r="G44"/>
      <c r="H44"/>
      <c r="I44" s="230">
        <f>1/COUNTBLANK($H$42:$H$45)</f>
        <v>0.25</v>
      </c>
      <c r="J44" s="230">
        <f>I44*$H$41</f>
        <v>0.125</v>
      </c>
    </row>
    <row r="45" spans="1:27" x14ac:dyDescent="0.35">
      <c r="A45" s="244" t="s">
        <v>389</v>
      </c>
      <c r="B45" s="245" t="s">
        <v>137</v>
      </c>
      <c r="C45" s="222" t="s">
        <v>328</v>
      </c>
      <c r="D45" s="229" t="s">
        <v>388</v>
      </c>
      <c r="E45" s="229" t="str">
        <f t="shared" si="2"/>
        <v>2023</v>
      </c>
      <c r="F45"/>
      <c r="G45"/>
      <c r="H45"/>
      <c r="I45" s="230">
        <f>1/COUNTBLANK($H$42:$H$45)</f>
        <v>0.25</v>
      </c>
      <c r="J45" s="230">
        <f>I45*$H$41</f>
        <v>0.125</v>
      </c>
    </row>
    <row r="46" spans="1:27" x14ac:dyDescent="0.35">
      <c r="A46" s="242" t="s">
        <v>390</v>
      </c>
      <c r="B46" s="243" t="s">
        <v>391</v>
      </c>
      <c r="C46" s="222"/>
      <c r="D46" s="229"/>
      <c r="E46" s="229" t="str">
        <f t="shared" si="2"/>
        <v/>
      </c>
      <c r="F46"/>
      <c r="G46" s="223">
        <f>G41</f>
        <v>3.8461538461538464E-2</v>
      </c>
      <c r="H46" s="223">
        <f>H41</f>
        <v>0.5</v>
      </c>
      <c r="I46" s="241"/>
      <c r="J46" s="241"/>
    </row>
    <row r="47" spans="1:27" x14ac:dyDescent="0.35">
      <c r="A47" s="244" t="s">
        <v>392</v>
      </c>
      <c r="B47" s="245" t="s">
        <v>39</v>
      </c>
      <c r="C47" s="222" t="s">
        <v>328</v>
      </c>
      <c r="D47" s="229" t="s">
        <v>351</v>
      </c>
      <c r="E47" s="229" t="str">
        <f t="shared" si="2"/>
        <v>2023</v>
      </c>
      <c r="F47"/>
      <c r="G47"/>
      <c r="H47"/>
      <c r="I47" s="230">
        <f>1/COUNTBLANK($H$47:$H$49)</f>
        <v>0.33333333333333331</v>
      </c>
      <c r="J47" s="230">
        <f>I47*$H$46</f>
        <v>0.16666666666666666</v>
      </c>
      <c r="K47" s="246"/>
    </row>
    <row r="48" spans="1:27" x14ac:dyDescent="0.35">
      <c r="A48" s="244" t="s">
        <v>393</v>
      </c>
      <c r="B48" s="245" t="s">
        <v>41</v>
      </c>
      <c r="C48" s="222" t="s">
        <v>328</v>
      </c>
      <c r="D48" s="229" t="s">
        <v>351</v>
      </c>
      <c r="E48" s="229" t="str">
        <f t="shared" si="2"/>
        <v>2023</v>
      </c>
      <c r="F48"/>
      <c r="G48"/>
      <c r="H48"/>
      <c r="I48" s="230">
        <f>1/COUNTBLANK($H$47:$H$49)</f>
        <v>0.33333333333333331</v>
      </c>
      <c r="J48" s="230">
        <f>I48*$H$46</f>
        <v>0.16666666666666666</v>
      </c>
    </row>
    <row r="49" spans="1:11" x14ac:dyDescent="0.35">
      <c r="A49" s="244" t="s">
        <v>394</v>
      </c>
      <c r="B49" s="245" t="s">
        <v>43</v>
      </c>
      <c r="C49" s="222" t="s">
        <v>328</v>
      </c>
      <c r="D49" s="229" t="s">
        <v>351</v>
      </c>
      <c r="E49" s="229" t="str">
        <f t="shared" si="2"/>
        <v>2023</v>
      </c>
      <c r="F49"/>
      <c r="G49"/>
      <c r="H49"/>
      <c r="I49" s="230">
        <f>1/COUNTBLANK($H$47:$H$49)</f>
        <v>0.33333333333333331</v>
      </c>
      <c r="J49" s="230">
        <f>I49*$H$46</f>
        <v>0.16666666666666666</v>
      </c>
    </row>
    <row r="50" spans="1:11" x14ac:dyDescent="0.35">
      <c r="A50" s="214" t="s">
        <v>395</v>
      </c>
      <c r="B50" s="215"/>
      <c r="C50" s="222"/>
      <c r="D50" s="229"/>
      <c r="E50" s="229" t="str">
        <f t="shared" si="2"/>
        <v/>
      </c>
      <c r="F50" s="223">
        <f>F2</f>
        <v>7.6923076923076927E-2</v>
      </c>
      <c r="G50" s="218"/>
      <c r="H50" s="218"/>
    </row>
    <row r="51" spans="1:11" x14ac:dyDescent="0.35">
      <c r="A51" s="247" t="s">
        <v>396</v>
      </c>
      <c r="B51" s="248" t="s">
        <v>397</v>
      </c>
      <c r="C51" s="222"/>
      <c r="D51" s="229"/>
      <c r="E51" s="229" t="str">
        <f t="shared" si="2"/>
        <v/>
      </c>
      <c r="G51" s="223">
        <f>$F$50/2</f>
        <v>3.8461538461538464E-2</v>
      </c>
      <c r="H51" s="223">
        <f>G51/$F$50</f>
        <v>0.5</v>
      </c>
      <c r="I51" s="224"/>
      <c r="J51" s="224"/>
      <c r="K51" s="246"/>
    </row>
    <row r="52" spans="1:11" x14ac:dyDescent="0.35">
      <c r="A52" s="227" t="s">
        <v>398</v>
      </c>
      <c r="B52" s="234" t="s">
        <v>197</v>
      </c>
      <c r="C52" s="222" t="s">
        <v>328</v>
      </c>
      <c r="D52" s="229" t="s">
        <v>388</v>
      </c>
      <c r="E52" s="229" t="str">
        <f t="shared" si="2"/>
        <v>2023</v>
      </c>
      <c r="I52" s="230">
        <f>1/COUNTBLANK($H$52:$H$55)</f>
        <v>0.25</v>
      </c>
      <c r="J52" s="230">
        <f>I52*$H$51</f>
        <v>0.125</v>
      </c>
      <c r="K52" s="246"/>
    </row>
    <row r="53" spans="1:11" x14ac:dyDescent="0.35">
      <c r="A53" s="249" t="s">
        <v>399</v>
      </c>
      <c r="B53" s="234" t="s">
        <v>139</v>
      </c>
      <c r="C53" s="222" t="s">
        <v>331</v>
      </c>
      <c r="D53" s="229" t="s">
        <v>332</v>
      </c>
      <c r="E53" s="229" t="str">
        <f t="shared" si="2"/>
        <v>2022</v>
      </c>
      <c r="I53" s="230">
        <f>1/COUNTBLANK($H$52:$H$55)</f>
        <v>0.25</v>
      </c>
      <c r="J53" s="230">
        <f>I53*$H$51</f>
        <v>0.125</v>
      </c>
      <c r="K53" s="246"/>
    </row>
    <row r="54" spans="1:11" x14ac:dyDescent="0.35">
      <c r="A54" s="249" t="s">
        <v>400</v>
      </c>
      <c r="B54" s="250" t="s">
        <v>140</v>
      </c>
      <c r="C54" s="222" t="s">
        <v>331</v>
      </c>
      <c r="D54" s="229" t="s">
        <v>351</v>
      </c>
      <c r="E54" s="229" t="str">
        <f t="shared" si="2"/>
        <v>2023</v>
      </c>
      <c r="I54" s="230">
        <f>1/COUNTBLANK($H$52:$H$55)</f>
        <v>0.25</v>
      </c>
      <c r="J54" s="230">
        <f>I54*$H$51</f>
        <v>0.125</v>
      </c>
      <c r="K54" s="246"/>
    </row>
    <row r="55" spans="1:11" x14ac:dyDescent="0.35">
      <c r="A55" s="249" t="s">
        <v>401</v>
      </c>
      <c r="B55" s="250" t="s">
        <v>402</v>
      </c>
      <c r="C55" s="222" t="s">
        <v>331</v>
      </c>
      <c r="D55" s="229" t="s">
        <v>332</v>
      </c>
      <c r="E55" s="229" t="str">
        <f t="shared" si="2"/>
        <v>2022</v>
      </c>
      <c r="I55" s="230">
        <f>1/COUNTBLANK($H$52:$H$55)</f>
        <v>0.25</v>
      </c>
      <c r="J55" s="230">
        <f>I55*$H$51</f>
        <v>0.125</v>
      </c>
      <c r="K55" s="246"/>
    </row>
    <row r="56" spans="1:11" x14ac:dyDescent="0.35">
      <c r="A56" s="251" t="s">
        <v>403</v>
      </c>
      <c r="B56" s="252" t="s">
        <v>404</v>
      </c>
      <c r="C56" s="222"/>
      <c r="D56" s="229"/>
      <c r="E56" s="229" t="str">
        <f t="shared" si="2"/>
        <v/>
      </c>
      <c r="G56" s="223">
        <f>$F$50/2</f>
        <v>3.8461538461538464E-2</v>
      </c>
      <c r="H56" s="223">
        <f>G56/$F$50</f>
        <v>0.5</v>
      </c>
      <c r="I56" s="232"/>
      <c r="J56" s="232"/>
      <c r="K56" s="246"/>
    </row>
    <row r="57" spans="1:11" x14ac:dyDescent="0.35">
      <c r="A57" s="249" t="s">
        <v>405</v>
      </c>
      <c r="B57" s="234" t="s">
        <v>141</v>
      </c>
      <c r="C57" s="222" t="s">
        <v>328</v>
      </c>
      <c r="D57" s="229" t="s">
        <v>332</v>
      </c>
      <c r="E57" s="229" t="str">
        <f t="shared" si="2"/>
        <v>2022</v>
      </c>
      <c r="G57" s="235"/>
      <c r="H57" s="235"/>
      <c r="I57" s="230">
        <f>1/COUNTBLANK($H$57:$H$58)</f>
        <v>0.5</v>
      </c>
      <c r="J57" s="230">
        <f>I57*$H$56</f>
        <v>0.25</v>
      </c>
      <c r="K57" s="246"/>
    </row>
    <row r="58" spans="1:11" x14ac:dyDescent="0.35">
      <c r="A58" s="249" t="s">
        <v>406</v>
      </c>
      <c r="B58" s="234" t="s">
        <v>294</v>
      </c>
      <c r="C58" s="222" t="s">
        <v>328</v>
      </c>
      <c r="D58" s="229" t="s">
        <v>332</v>
      </c>
      <c r="E58" s="229" t="str">
        <f t="shared" si="2"/>
        <v>2022</v>
      </c>
      <c r="I58" s="230">
        <f>1/COUNTBLANK($H$57:$H$58)</f>
        <v>0.5</v>
      </c>
      <c r="J58" s="230">
        <f>I58*$H$56</f>
        <v>0.25</v>
      </c>
    </row>
    <row r="59" spans="1:11" x14ac:dyDescent="0.35">
      <c r="A59" s="210" t="s">
        <v>407</v>
      </c>
      <c r="B59" s="211" t="s">
        <v>408</v>
      </c>
      <c r="C59" s="222"/>
      <c r="D59" s="229"/>
      <c r="E59" s="229" t="str">
        <f t="shared" si="2"/>
        <v/>
      </c>
    </row>
    <row r="60" spans="1:11" x14ac:dyDescent="0.35">
      <c r="A60" s="214" t="s">
        <v>409</v>
      </c>
      <c r="B60" s="215"/>
      <c r="C60" s="222"/>
      <c r="D60" s="229"/>
      <c r="E60" s="229" t="str">
        <f t="shared" si="2"/>
        <v/>
      </c>
      <c r="F60" s="223">
        <f>F2</f>
        <v>7.6923076923076927E-2</v>
      </c>
      <c r="I60" s="232"/>
      <c r="J60" s="232"/>
    </row>
    <row r="61" spans="1:11" x14ac:dyDescent="0.35">
      <c r="A61" s="247" t="s">
        <v>410</v>
      </c>
      <c r="B61" s="253" t="s">
        <v>411</v>
      </c>
      <c r="C61" s="222"/>
      <c r="D61" s="229"/>
      <c r="E61" s="229" t="str">
        <f t="shared" si="2"/>
        <v/>
      </c>
      <c r="G61" s="223">
        <f>$F$60/3</f>
        <v>2.5641025641025644E-2</v>
      </c>
      <c r="H61" s="223">
        <f>G61/$F$60</f>
        <v>0.33333333333333337</v>
      </c>
      <c r="I61" s="232"/>
      <c r="J61" s="232"/>
    </row>
    <row r="62" spans="1:11" x14ac:dyDescent="0.35">
      <c r="A62" s="227" t="s">
        <v>412</v>
      </c>
      <c r="B62" s="228" t="s">
        <v>45</v>
      </c>
      <c r="C62" s="222" t="s">
        <v>328</v>
      </c>
      <c r="D62" s="229" t="s">
        <v>338</v>
      </c>
      <c r="E62" s="229" t="str">
        <f t="shared" si="2"/>
        <v>2022</v>
      </c>
      <c r="G62" s="235"/>
      <c r="H62" s="235"/>
      <c r="I62" s="230">
        <f>1/COUNTBLANK($H$62:$H$64)</f>
        <v>0.33333333333333331</v>
      </c>
      <c r="J62" s="230">
        <f>I62*$H$61</f>
        <v>0.11111111111111112</v>
      </c>
    </row>
    <row r="63" spans="1:11" x14ac:dyDescent="0.35">
      <c r="A63" s="227" t="s">
        <v>413</v>
      </c>
      <c r="B63" s="228" t="s">
        <v>47</v>
      </c>
      <c r="C63" s="222" t="s">
        <v>328</v>
      </c>
      <c r="D63" s="229" t="s">
        <v>338</v>
      </c>
      <c r="E63" s="229" t="str">
        <f t="shared" si="2"/>
        <v>2022</v>
      </c>
      <c r="I63" s="230">
        <f>1/COUNTBLANK($H$62:$H$64)</f>
        <v>0.33333333333333331</v>
      </c>
      <c r="J63" s="230">
        <f>I63*$H$61</f>
        <v>0.11111111111111112</v>
      </c>
    </row>
    <row r="64" spans="1:11" x14ac:dyDescent="0.35">
      <c r="A64" s="227" t="s">
        <v>414</v>
      </c>
      <c r="B64" s="228" t="s">
        <v>49</v>
      </c>
      <c r="C64" s="222" t="s">
        <v>328</v>
      </c>
      <c r="D64" s="229" t="s">
        <v>338</v>
      </c>
      <c r="E64" s="229" t="str">
        <f t="shared" si="2"/>
        <v>2022</v>
      </c>
      <c r="I64" s="230">
        <f>1/COUNTBLANK($H$62:$H$64)</f>
        <v>0.33333333333333331</v>
      </c>
      <c r="J64" s="230">
        <f>I64*$H$61</f>
        <v>0.11111111111111112</v>
      </c>
    </row>
    <row r="65" spans="1:10" x14ac:dyDescent="0.35">
      <c r="A65" s="247" t="s">
        <v>415</v>
      </c>
      <c r="B65" s="253" t="s">
        <v>416</v>
      </c>
      <c r="C65" s="222"/>
      <c r="D65" s="229"/>
      <c r="E65" s="229" t="str">
        <f t="shared" si="2"/>
        <v/>
      </c>
      <c r="G65" s="223">
        <f>$F$60/3</f>
        <v>2.5641025641025644E-2</v>
      </c>
      <c r="H65" s="223">
        <f>G65/$F$60</f>
        <v>0.33333333333333337</v>
      </c>
      <c r="I65" s="232"/>
      <c r="J65" s="232"/>
    </row>
    <row r="66" spans="1:10" x14ac:dyDescent="0.35">
      <c r="A66" s="227" t="s">
        <v>417</v>
      </c>
      <c r="B66" s="228" t="s">
        <v>50</v>
      </c>
      <c r="C66" s="222" t="s">
        <v>331</v>
      </c>
      <c r="D66" s="229" t="s">
        <v>332</v>
      </c>
      <c r="E66" s="229" t="str">
        <f t="shared" si="2"/>
        <v>2022</v>
      </c>
      <c r="I66" s="230">
        <f>1/COUNTBLANK($H$66:$H$67)</f>
        <v>0.5</v>
      </c>
      <c r="J66" s="230">
        <f>I66*$H$65</f>
        <v>0.16666666666666669</v>
      </c>
    </row>
    <row r="67" spans="1:10" x14ac:dyDescent="0.35">
      <c r="A67" s="227" t="s">
        <v>418</v>
      </c>
      <c r="B67" s="254" t="s">
        <v>53</v>
      </c>
      <c r="C67" s="222" t="s">
        <v>331</v>
      </c>
      <c r="D67" s="229" t="s">
        <v>351</v>
      </c>
      <c r="E67" s="229" t="str">
        <f t="shared" si="2"/>
        <v>2023</v>
      </c>
      <c r="I67" s="230">
        <f>1/COUNTBLANK($H$66:$H$67)</f>
        <v>0.5</v>
      </c>
      <c r="J67" s="230">
        <f>I67*$H$65</f>
        <v>0.16666666666666669</v>
      </c>
    </row>
    <row r="68" spans="1:10" x14ac:dyDescent="0.35">
      <c r="A68" s="236" t="s">
        <v>419</v>
      </c>
      <c r="B68" s="253" t="s">
        <v>420</v>
      </c>
      <c r="C68" s="222"/>
      <c r="D68" s="229"/>
      <c r="E68" s="229" t="str">
        <f t="shared" si="2"/>
        <v/>
      </c>
      <c r="G68" s="223">
        <f>$F$60/3</f>
        <v>2.5641025641025644E-2</v>
      </c>
      <c r="H68" s="223">
        <f>G68/$F$60</f>
        <v>0.33333333333333337</v>
      </c>
      <c r="I68" s="232"/>
      <c r="J68" s="232"/>
    </row>
    <row r="69" spans="1:10" x14ac:dyDescent="0.35">
      <c r="A69" s="227" t="s">
        <v>421</v>
      </c>
      <c r="B69" s="228" t="s">
        <v>56</v>
      </c>
      <c r="C69" s="222" t="s">
        <v>328</v>
      </c>
      <c r="D69" s="229" t="s">
        <v>422</v>
      </c>
      <c r="E69" s="229" t="str">
        <f t="shared" ref="E69:E132" si="6">IFERROR(MID(D69,6,4),"")</f>
        <v>2021</v>
      </c>
      <c r="I69" s="230">
        <f>1/COUNTBLANK($H$69:$H$72)</f>
        <v>0.25</v>
      </c>
      <c r="J69" s="230">
        <f>I69*$H$68</f>
        <v>8.3333333333333343E-2</v>
      </c>
    </row>
    <row r="70" spans="1:10" x14ac:dyDescent="0.35">
      <c r="A70" s="227" t="s">
        <v>423</v>
      </c>
      <c r="B70" s="228" t="s">
        <v>57</v>
      </c>
      <c r="C70" s="222" t="s">
        <v>328</v>
      </c>
      <c r="D70" s="229" t="s">
        <v>422</v>
      </c>
      <c r="E70" s="229" t="str">
        <f t="shared" si="6"/>
        <v>2021</v>
      </c>
      <c r="I70" s="230">
        <f>1/COUNTBLANK($H$69:$H$72)</f>
        <v>0.25</v>
      </c>
      <c r="J70" s="230">
        <f>I70*$H$68</f>
        <v>8.3333333333333343E-2</v>
      </c>
    </row>
    <row r="71" spans="1:10" x14ac:dyDescent="0.35">
      <c r="A71" s="227" t="s">
        <v>424</v>
      </c>
      <c r="B71" s="228" t="s">
        <v>58</v>
      </c>
      <c r="C71" s="222" t="s">
        <v>328</v>
      </c>
      <c r="D71" s="229" t="s">
        <v>422</v>
      </c>
      <c r="E71" s="229" t="str">
        <f t="shared" si="6"/>
        <v>2021</v>
      </c>
      <c r="I71" s="230">
        <f>1/COUNTBLANK($H$69:$H$72)</f>
        <v>0.25</v>
      </c>
      <c r="J71" s="230">
        <f>I71*$H$68</f>
        <v>8.3333333333333343E-2</v>
      </c>
    </row>
    <row r="72" spans="1:10" x14ac:dyDescent="0.35">
      <c r="A72" s="227" t="s">
        <v>425</v>
      </c>
      <c r="B72" s="245" t="s">
        <v>142</v>
      </c>
      <c r="C72" s="222" t="s">
        <v>328</v>
      </c>
      <c r="D72" s="229" t="s">
        <v>351</v>
      </c>
      <c r="E72" s="229" t="str">
        <f t="shared" si="6"/>
        <v>2023</v>
      </c>
      <c r="I72" s="230">
        <f>1/COUNTBLANK($H$69:$H$72)</f>
        <v>0.25</v>
      </c>
      <c r="J72" s="230">
        <f>I72*$H$68</f>
        <v>8.3333333333333343E-2</v>
      </c>
    </row>
    <row r="73" spans="1:10" x14ac:dyDescent="0.35">
      <c r="A73" s="214" t="s">
        <v>426</v>
      </c>
      <c r="B73" s="215"/>
      <c r="C73" s="222"/>
      <c r="D73" s="229"/>
      <c r="E73" s="229" t="str">
        <f t="shared" si="6"/>
        <v/>
      </c>
      <c r="F73" s="223">
        <f>F2</f>
        <v>7.6923076923076927E-2</v>
      </c>
      <c r="I73" s="232"/>
      <c r="J73" s="232"/>
    </row>
    <row r="74" spans="1:10" x14ac:dyDescent="0.35">
      <c r="A74" s="247" t="s">
        <v>427</v>
      </c>
      <c r="B74" s="248" t="s">
        <v>428</v>
      </c>
      <c r="C74" s="222"/>
      <c r="D74" s="229"/>
      <c r="E74" s="229" t="str">
        <f t="shared" si="6"/>
        <v/>
      </c>
      <c r="G74" s="223">
        <f>$F$73/2</f>
        <v>3.8461538461538464E-2</v>
      </c>
      <c r="H74" s="223">
        <f>G74/$F$73</f>
        <v>0.5</v>
      </c>
      <c r="I74" s="232"/>
      <c r="J74" s="232"/>
    </row>
    <row r="75" spans="1:10" x14ac:dyDescent="0.35">
      <c r="A75" s="227" t="s">
        <v>429</v>
      </c>
      <c r="B75" s="228" t="s">
        <v>60</v>
      </c>
      <c r="C75" s="222" t="s">
        <v>328</v>
      </c>
      <c r="D75" s="229" t="s">
        <v>332</v>
      </c>
      <c r="E75" s="229" t="str">
        <f t="shared" si="6"/>
        <v>2022</v>
      </c>
      <c r="I75" s="230">
        <f>1/COUNTBLANK($H$75:$H$79)</f>
        <v>0.2</v>
      </c>
      <c r="J75" s="230">
        <f>I75*$H$74</f>
        <v>0.1</v>
      </c>
    </row>
    <row r="76" spans="1:10" x14ac:dyDescent="0.35">
      <c r="A76" s="227" t="s">
        <v>430</v>
      </c>
      <c r="B76" s="228" t="s">
        <v>63</v>
      </c>
      <c r="C76" s="222" t="s">
        <v>328</v>
      </c>
      <c r="D76" s="229" t="s">
        <v>332</v>
      </c>
      <c r="E76" s="229" t="str">
        <f t="shared" si="6"/>
        <v>2022</v>
      </c>
      <c r="G76" s="235"/>
      <c r="H76" s="235"/>
      <c r="I76" s="230">
        <f>1/COUNTBLANK($H$75:$H$79)</f>
        <v>0.2</v>
      </c>
      <c r="J76" s="230">
        <f>I76*$H$74</f>
        <v>0.1</v>
      </c>
    </row>
    <row r="77" spans="1:10" x14ac:dyDescent="0.35">
      <c r="A77" s="227" t="s">
        <v>431</v>
      </c>
      <c r="B77" s="228" t="s">
        <v>65</v>
      </c>
      <c r="C77" s="222" t="s">
        <v>328</v>
      </c>
      <c r="D77" s="229" t="s">
        <v>332</v>
      </c>
      <c r="E77" s="229" t="str">
        <f t="shared" si="6"/>
        <v>2022</v>
      </c>
      <c r="I77" s="230">
        <f>1/COUNTBLANK($H$75:$H$79)</f>
        <v>0.2</v>
      </c>
      <c r="J77" s="230">
        <f>I77*$H$74</f>
        <v>0.1</v>
      </c>
    </row>
    <row r="78" spans="1:10" x14ac:dyDescent="0.35">
      <c r="A78" s="227" t="s">
        <v>432</v>
      </c>
      <c r="B78" s="228" t="s">
        <v>67</v>
      </c>
      <c r="C78" s="222" t="s">
        <v>328</v>
      </c>
      <c r="D78" s="229" t="s">
        <v>332</v>
      </c>
      <c r="E78" s="229" t="str">
        <f t="shared" si="6"/>
        <v>2022</v>
      </c>
      <c r="I78" s="230">
        <f>1/COUNTBLANK($H$75:$H$79)</f>
        <v>0.2</v>
      </c>
      <c r="J78" s="230">
        <f>I78*$H$74</f>
        <v>0.1</v>
      </c>
    </row>
    <row r="79" spans="1:10" x14ac:dyDescent="0.35">
      <c r="A79" s="227" t="s">
        <v>433</v>
      </c>
      <c r="B79" s="228" t="s">
        <v>69</v>
      </c>
      <c r="C79" s="222" t="s">
        <v>331</v>
      </c>
      <c r="D79" s="229" t="s">
        <v>332</v>
      </c>
      <c r="E79" s="229" t="str">
        <f t="shared" si="6"/>
        <v>2022</v>
      </c>
      <c r="I79" s="230">
        <f>1/COUNTBLANK($H$75:$H$79)</f>
        <v>0.2</v>
      </c>
      <c r="J79" s="230">
        <f>I79*$H$74</f>
        <v>0.1</v>
      </c>
    </row>
    <row r="80" spans="1:10" x14ac:dyDescent="0.35">
      <c r="A80" s="247" t="s">
        <v>434</v>
      </c>
      <c r="B80" s="248" t="s">
        <v>435</v>
      </c>
      <c r="C80" s="222"/>
      <c r="D80" s="229"/>
      <c r="E80" s="229" t="str">
        <f t="shared" si="6"/>
        <v/>
      </c>
      <c r="G80" s="223">
        <f>$F$73/2</f>
        <v>3.8461538461538464E-2</v>
      </c>
      <c r="H80" s="223">
        <f>G80/$F$73</f>
        <v>0.5</v>
      </c>
      <c r="I80" s="232"/>
      <c r="J80" s="232"/>
    </row>
    <row r="81" spans="1:10" x14ac:dyDescent="0.35">
      <c r="A81" s="227" t="s">
        <v>436</v>
      </c>
      <c r="B81" s="228" t="s">
        <v>437</v>
      </c>
      <c r="C81" s="222" t="s">
        <v>328</v>
      </c>
      <c r="D81" s="229" t="s">
        <v>438</v>
      </c>
      <c r="E81" s="229" t="str">
        <f t="shared" si="6"/>
        <v>2023</v>
      </c>
      <c r="I81" s="230">
        <f>1/COUNTBLANK($H$81:$H$84)</f>
        <v>0.25</v>
      </c>
      <c r="J81" s="230">
        <f>I81*$H$80</f>
        <v>0.125</v>
      </c>
    </row>
    <row r="82" spans="1:10" x14ac:dyDescent="0.35">
      <c r="A82" s="227" t="s">
        <v>439</v>
      </c>
      <c r="B82" s="228" t="s">
        <v>440</v>
      </c>
      <c r="C82" s="222" t="s">
        <v>328</v>
      </c>
      <c r="D82" s="229" t="s">
        <v>438</v>
      </c>
      <c r="E82" s="229" t="str">
        <f t="shared" si="6"/>
        <v>2023</v>
      </c>
      <c r="I82" s="230">
        <f>1/COUNTBLANK($H$81:$H$84)</f>
        <v>0.25</v>
      </c>
      <c r="J82" s="230">
        <f>I82*$H$80</f>
        <v>0.125</v>
      </c>
    </row>
    <row r="83" spans="1:10" x14ac:dyDescent="0.35">
      <c r="A83" s="227" t="s">
        <v>441</v>
      </c>
      <c r="B83" s="234" t="s">
        <v>73</v>
      </c>
      <c r="C83" s="222" t="s">
        <v>328</v>
      </c>
      <c r="D83" s="229" t="s">
        <v>332</v>
      </c>
      <c r="E83" s="229" t="str">
        <f t="shared" si="6"/>
        <v>2022</v>
      </c>
      <c r="I83" s="230">
        <f>1/COUNTBLANK($H$81:$H$84)</f>
        <v>0.25</v>
      </c>
      <c r="J83" s="230">
        <f>I83*$H$80</f>
        <v>0.125</v>
      </c>
    </row>
    <row r="84" spans="1:10" x14ac:dyDescent="0.35">
      <c r="A84" s="227" t="s">
        <v>442</v>
      </c>
      <c r="B84" s="228" t="s">
        <v>74</v>
      </c>
      <c r="C84" s="222" t="s">
        <v>331</v>
      </c>
      <c r="D84" s="229" t="s">
        <v>332</v>
      </c>
      <c r="E84" s="229" t="str">
        <f t="shared" si="6"/>
        <v>2022</v>
      </c>
      <c r="I84" s="230">
        <f>1/COUNTBLANK($H$81:$H$84)</f>
        <v>0.25</v>
      </c>
      <c r="J84" s="230">
        <f>I84*$H$80</f>
        <v>0.125</v>
      </c>
    </row>
    <row r="85" spans="1:10" x14ac:dyDescent="0.35">
      <c r="A85" s="214" t="s">
        <v>443</v>
      </c>
      <c r="B85" s="215"/>
      <c r="C85" s="222"/>
      <c r="D85" s="229"/>
      <c r="E85" s="229" t="str">
        <f t="shared" si="6"/>
        <v/>
      </c>
      <c r="F85" s="223">
        <f>F2</f>
        <v>7.6923076923076927E-2</v>
      </c>
      <c r="I85" s="232"/>
      <c r="J85" s="232"/>
    </row>
    <row r="86" spans="1:10" x14ac:dyDescent="0.35">
      <c r="A86" s="247" t="s">
        <v>444</v>
      </c>
      <c r="B86" s="248" t="s">
        <v>445</v>
      </c>
      <c r="C86" s="222"/>
      <c r="D86" s="229"/>
      <c r="E86" s="229" t="str">
        <f t="shared" si="6"/>
        <v/>
      </c>
      <c r="G86" s="223">
        <f>$F$85/3</f>
        <v>2.5641025641025644E-2</v>
      </c>
      <c r="H86" s="223">
        <f>G86/$F$85</f>
        <v>0.33333333333333337</v>
      </c>
      <c r="I86" s="232"/>
      <c r="J86" s="232"/>
    </row>
    <row r="87" spans="1:10" x14ac:dyDescent="0.35">
      <c r="A87" s="227" t="s">
        <v>446</v>
      </c>
      <c r="B87" s="228" t="s">
        <v>76</v>
      </c>
      <c r="C87" s="222" t="s">
        <v>328</v>
      </c>
      <c r="D87" s="229" t="s">
        <v>351</v>
      </c>
      <c r="E87" s="229" t="str">
        <f t="shared" si="6"/>
        <v>2023</v>
      </c>
      <c r="I87" s="230">
        <f>1/COUNTBLANK($H$87:$H$89)</f>
        <v>0.33333333333333331</v>
      </c>
      <c r="J87" s="230">
        <f>I87*$H$86</f>
        <v>0.11111111111111112</v>
      </c>
    </row>
    <row r="88" spans="1:10" x14ac:dyDescent="0.35">
      <c r="A88" s="227" t="s">
        <v>447</v>
      </c>
      <c r="B88" s="228" t="s">
        <v>448</v>
      </c>
      <c r="C88" s="222" t="s">
        <v>328</v>
      </c>
      <c r="D88" s="229" t="s">
        <v>351</v>
      </c>
      <c r="E88" s="229" t="str">
        <f t="shared" si="6"/>
        <v>2023</v>
      </c>
      <c r="G88" s="235"/>
      <c r="H88" s="235"/>
      <c r="I88" s="230">
        <f>1/COUNTBLANK($H$87:$H$89)</f>
        <v>0.33333333333333331</v>
      </c>
      <c r="J88" s="230">
        <f>I88*$H$86</f>
        <v>0.11111111111111112</v>
      </c>
    </row>
    <row r="89" spans="1:10" x14ac:dyDescent="0.35">
      <c r="A89" s="227" t="s">
        <v>449</v>
      </c>
      <c r="B89" s="234" t="s">
        <v>79</v>
      </c>
      <c r="C89" s="222" t="s">
        <v>328</v>
      </c>
      <c r="D89" s="229" t="s">
        <v>351</v>
      </c>
      <c r="E89" s="229" t="str">
        <f t="shared" si="6"/>
        <v>2023</v>
      </c>
      <c r="I89" s="230">
        <f>1/COUNTBLANK($H$87:$H$89)</f>
        <v>0.33333333333333331</v>
      </c>
      <c r="J89" s="230">
        <f>I89*$H$86</f>
        <v>0.11111111111111112</v>
      </c>
    </row>
    <row r="90" spans="1:10" x14ac:dyDescent="0.35">
      <c r="A90" s="251" t="s">
        <v>450</v>
      </c>
      <c r="B90" s="252" t="s">
        <v>451</v>
      </c>
      <c r="C90" s="222"/>
      <c r="D90" s="229"/>
      <c r="E90" s="229" t="str">
        <f t="shared" si="6"/>
        <v/>
      </c>
      <c r="G90" s="223">
        <f>$F$85/3</f>
        <v>2.5641025641025644E-2</v>
      </c>
      <c r="H90" s="223">
        <f>G90/$F$85</f>
        <v>0.33333333333333337</v>
      </c>
      <c r="I90" s="232"/>
      <c r="J90" s="232"/>
    </row>
    <row r="91" spans="1:10" x14ac:dyDescent="0.35">
      <c r="A91" s="227" t="s">
        <v>452</v>
      </c>
      <c r="B91" s="234" t="s">
        <v>81</v>
      </c>
      <c r="C91" s="222" t="s">
        <v>328</v>
      </c>
      <c r="D91" s="229" t="s">
        <v>332</v>
      </c>
      <c r="E91" s="229" t="str">
        <f t="shared" si="6"/>
        <v>2022</v>
      </c>
      <c r="I91" s="230">
        <f>1/COUNTBLANK($H$91:$H$94)</f>
        <v>0.25</v>
      </c>
      <c r="J91" s="230">
        <f>I91*$H$90</f>
        <v>8.3333333333333343E-2</v>
      </c>
    </row>
    <row r="92" spans="1:10" x14ac:dyDescent="0.35">
      <c r="A92" s="227" t="s">
        <v>453</v>
      </c>
      <c r="B92" s="234" t="s">
        <v>82</v>
      </c>
      <c r="C92" s="222" t="s">
        <v>328</v>
      </c>
      <c r="D92" s="229" t="s">
        <v>351</v>
      </c>
      <c r="E92" s="229" t="str">
        <f t="shared" si="6"/>
        <v>2023</v>
      </c>
      <c r="I92" s="230">
        <f>1/COUNTBLANK($H$91:$H$94)</f>
        <v>0.25</v>
      </c>
      <c r="J92" s="230">
        <f>I92*$H$90</f>
        <v>8.3333333333333343E-2</v>
      </c>
    </row>
    <row r="93" spans="1:10" x14ac:dyDescent="0.35">
      <c r="A93" s="227" t="s">
        <v>454</v>
      </c>
      <c r="B93" s="234" t="s">
        <v>84</v>
      </c>
      <c r="C93" s="222" t="s">
        <v>328</v>
      </c>
      <c r="D93" s="229" t="s">
        <v>351</v>
      </c>
      <c r="E93" s="229" t="str">
        <f t="shared" si="6"/>
        <v>2023</v>
      </c>
      <c r="I93" s="230">
        <f>1/COUNTBLANK($H$91:$H$94)</f>
        <v>0.25</v>
      </c>
      <c r="J93" s="230">
        <f>I93*$H$90</f>
        <v>8.3333333333333343E-2</v>
      </c>
    </row>
    <row r="94" spans="1:10" x14ac:dyDescent="0.35">
      <c r="A94" s="227" t="s">
        <v>455</v>
      </c>
      <c r="B94" s="255" t="s">
        <v>143</v>
      </c>
      <c r="C94" s="222" t="s">
        <v>328</v>
      </c>
      <c r="D94" s="229" t="s">
        <v>332</v>
      </c>
      <c r="E94" s="229" t="str">
        <f t="shared" si="6"/>
        <v>2022</v>
      </c>
      <c r="I94" s="230">
        <f>1/COUNTBLANK($H$91:$H$94)</f>
        <v>0.25</v>
      </c>
      <c r="J94" s="230">
        <f>I94*$H$90</f>
        <v>8.3333333333333343E-2</v>
      </c>
    </row>
    <row r="95" spans="1:10" x14ac:dyDescent="0.35">
      <c r="A95" s="251" t="s">
        <v>456</v>
      </c>
      <c r="B95" s="252" t="s">
        <v>457</v>
      </c>
      <c r="C95" s="222"/>
      <c r="D95" s="229"/>
      <c r="E95" s="229" t="str">
        <f t="shared" si="6"/>
        <v/>
      </c>
      <c r="G95" s="223">
        <f>$F$85/3</f>
        <v>2.5641025641025644E-2</v>
      </c>
      <c r="H95" s="223">
        <f>G95/$F$85</f>
        <v>0.33333333333333337</v>
      </c>
      <c r="I95" s="241"/>
      <c r="J95" s="241"/>
    </row>
    <row r="96" spans="1:10" x14ac:dyDescent="0.35">
      <c r="A96" s="227" t="s">
        <v>458</v>
      </c>
      <c r="B96" s="234" t="s">
        <v>87</v>
      </c>
      <c r="C96" s="222" t="s">
        <v>328</v>
      </c>
      <c r="D96" s="229" t="s">
        <v>351</v>
      </c>
      <c r="E96" s="229" t="str">
        <f t="shared" si="6"/>
        <v>2023</v>
      </c>
      <c r="I96" s="230">
        <f>1/COUNTBLANK($H$96:$H$97)</f>
        <v>0.5</v>
      </c>
      <c r="J96" s="230">
        <f>I96*$H$95</f>
        <v>0.16666666666666669</v>
      </c>
    </row>
    <row r="97" spans="1:10" x14ac:dyDescent="0.35">
      <c r="A97" s="227" t="s">
        <v>459</v>
      </c>
      <c r="B97" s="234" t="s">
        <v>460</v>
      </c>
      <c r="C97" s="222" t="s">
        <v>328</v>
      </c>
      <c r="D97" s="229" t="s">
        <v>438</v>
      </c>
      <c r="E97" s="229" t="str">
        <f t="shared" si="6"/>
        <v>2023</v>
      </c>
      <c r="I97" s="230">
        <f>1/COUNTBLANK($H$96:$H$97)</f>
        <v>0.5</v>
      </c>
      <c r="J97" s="230">
        <f>I97*$H$95</f>
        <v>0.16666666666666669</v>
      </c>
    </row>
    <row r="98" spans="1:10" x14ac:dyDescent="0.35">
      <c r="A98" s="210" t="s">
        <v>461</v>
      </c>
      <c r="B98" s="211" t="s">
        <v>462</v>
      </c>
      <c r="C98" s="222"/>
      <c r="D98" s="229"/>
      <c r="E98" s="229" t="str">
        <f t="shared" si="6"/>
        <v/>
      </c>
    </row>
    <row r="99" spans="1:10" x14ac:dyDescent="0.35">
      <c r="A99" s="214" t="s">
        <v>463</v>
      </c>
      <c r="B99" s="215"/>
      <c r="C99" s="222"/>
      <c r="D99" s="229"/>
      <c r="E99" s="229" t="str">
        <f t="shared" si="6"/>
        <v/>
      </c>
      <c r="F99" s="223">
        <f>F2</f>
        <v>7.6923076923076927E-2</v>
      </c>
      <c r="I99" s="232"/>
      <c r="J99" s="232"/>
    </row>
    <row r="100" spans="1:10" x14ac:dyDescent="0.35">
      <c r="A100" s="251" t="s">
        <v>464</v>
      </c>
      <c r="B100" s="248" t="s">
        <v>465</v>
      </c>
      <c r="C100" s="222"/>
      <c r="D100" s="229"/>
      <c r="E100" s="229" t="str">
        <f t="shared" si="6"/>
        <v/>
      </c>
      <c r="F100" s="235"/>
      <c r="G100" s="223">
        <f>$F$99/2</f>
        <v>3.8461538461538464E-2</v>
      </c>
      <c r="H100" s="223">
        <f>G100/$F$85</f>
        <v>0.5</v>
      </c>
      <c r="I100" s="232"/>
      <c r="J100" s="232"/>
    </row>
    <row r="101" spans="1:10" x14ac:dyDescent="0.35">
      <c r="A101" s="233" t="s">
        <v>466</v>
      </c>
      <c r="B101" s="256" t="s">
        <v>144</v>
      </c>
      <c r="C101" s="222" t="s">
        <v>328</v>
      </c>
      <c r="D101" s="229" t="s">
        <v>329</v>
      </c>
      <c r="E101" s="229" t="str">
        <f t="shared" si="6"/>
        <v>2022</v>
      </c>
      <c r="I101" s="230">
        <f>1/COUNTBLANK($H$101:$H$103)</f>
        <v>0.33333333333333331</v>
      </c>
      <c r="J101" s="230">
        <f>I101*$F$99</f>
        <v>2.564102564102564E-2</v>
      </c>
    </row>
    <row r="102" spans="1:10" x14ac:dyDescent="0.35">
      <c r="A102" s="233" t="s">
        <v>467</v>
      </c>
      <c r="B102" s="256" t="s">
        <v>92</v>
      </c>
      <c r="C102" s="222" t="s">
        <v>331</v>
      </c>
      <c r="D102" s="229" t="s">
        <v>438</v>
      </c>
      <c r="E102" s="229" t="str">
        <f t="shared" si="6"/>
        <v>2023</v>
      </c>
      <c r="I102" s="230">
        <f>1/COUNTBLANK($H$101:$H$103)</f>
        <v>0.33333333333333331</v>
      </c>
      <c r="J102" s="230">
        <f>I102*$F$99</f>
        <v>2.564102564102564E-2</v>
      </c>
    </row>
    <row r="103" spans="1:10" x14ac:dyDescent="0.35">
      <c r="A103" s="233" t="s">
        <v>468</v>
      </c>
      <c r="B103" s="256" t="s">
        <v>94</v>
      </c>
      <c r="C103" s="222" t="s">
        <v>331</v>
      </c>
      <c r="D103" s="229" t="s">
        <v>438</v>
      </c>
      <c r="E103" s="229" t="str">
        <f t="shared" si="6"/>
        <v>2023</v>
      </c>
      <c r="I103" s="230">
        <f>1/COUNTBLANK($H$101:$H$103)</f>
        <v>0.33333333333333331</v>
      </c>
      <c r="J103" s="230">
        <f>I103*$F$99</f>
        <v>2.564102564102564E-2</v>
      </c>
    </row>
    <row r="104" spans="1:10" x14ac:dyDescent="0.35">
      <c r="A104" s="236" t="s">
        <v>469</v>
      </c>
      <c r="B104" s="257" t="s">
        <v>470</v>
      </c>
      <c r="C104" s="222"/>
      <c r="D104" s="229"/>
      <c r="E104" s="229" t="str">
        <f t="shared" si="6"/>
        <v/>
      </c>
      <c r="G104" s="223">
        <f>$F$99/2</f>
        <v>3.8461538461538464E-2</v>
      </c>
      <c r="H104" s="223">
        <f>G104/$F$85</f>
        <v>0.5</v>
      </c>
      <c r="I104" s="230"/>
      <c r="J104" s="230"/>
    </row>
    <row r="105" spans="1:10" x14ac:dyDescent="0.35">
      <c r="A105" s="233" t="s">
        <v>471</v>
      </c>
      <c r="B105" s="258" t="s">
        <v>96</v>
      </c>
      <c r="C105" s="222" t="s">
        <v>328</v>
      </c>
      <c r="D105" s="229" t="s">
        <v>351</v>
      </c>
      <c r="E105" s="229" t="str">
        <f t="shared" si="6"/>
        <v>2023</v>
      </c>
      <c r="I105" s="230">
        <f>1/COUNTBLANK($H$105:$H$107)</f>
        <v>0.33333333333333331</v>
      </c>
      <c r="J105" s="230">
        <f>I105*$F$99</f>
        <v>2.564102564102564E-2</v>
      </c>
    </row>
    <row r="106" spans="1:10" x14ac:dyDescent="0.35">
      <c r="A106" s="233" t="s">
        <v>472</v>
      </c>
      <c r="B106" s="259" t="s">
        <v>98</v>
      </c>
      <c r="C106" s="222" t="s">
        <v>328</v>
      </c>
      <c r="D106" s="229" t="s">
        <v>351</v>
      </c>
      <c r="E106" s="229" t="str">
        <f t="shared" si="6"/>
        <v>2023</v>
      </c>
      <c r="I106" s="230">
        <f>1/COUNTBLANK($H$105:$H$107)</f>
        <v>0.33333333333333331</v>
      </c>
      <c r="J106" s="230">
        <f>I106*$F$99</f>
        <v>2.564102564102564E-2</v>
      </c>
    </row>
    <row r="107" spans="1:10" x14ac:dyDescent="0.35">
      <c r="A107" s="233" t="s">
        <v>473</v>
      </c>
      <c r="B107" s="259" t="s">
        <v>100</v>
      </c>
      <c r="C107" s="222" t="s">
        <v>328</v>
      </c>
      <c r="D107" s="229" t="s">
        <v>351</v>
      </c>
      <c r="E107" s="229" t="str">
        <f t="shared" si="6"/>
        <v>2023</v>
      </c>
      <c r="I107" s="230">
        <f>1/COUNTBLANK($H$105:$H$107)</f>
        <v>0.33333333333333331</v>
      </c>
      <c r="J107" s="230">
        <f>I107*$F$99</f>
        <v>2.564102564102564E-2</v>
      </c>
    </row>
    <row r="108" spans="1:10" x14ac:dyDescent="0.35">
      <c r="A108" s="214" t="s">
        <v>474</v>
      </c>
      <c r="B108" s="215"/>
      <c r="C108" s="222"/>
      <c r="D108" s="229"/>
      <c r="E108" s="229" t="str">
        <f t="shared" si="6"/>
        <v/>
      </c>
      <c r="F108" s="223">
        <f>F2</f>
        <v>7.6923076923076927E-2</v>
      </c>
      <c r="I108" s="232"/>
      <c r="J108" s="232"/>
    </row>
    <row r="109" spans="1:10" x14ac:dyDescent="0.35">
      <c r="A109" s="233" t="s">
        <v>475</v>
      </c>
      <c r="B109" s="256" t="s">
        <v>262</v>
      </c>
      <c r="C109" s="222" t="s">
        <v>328</v>
      </c>
      <c r="D109" s="229" t="s">
        <v>351</v>
      </c>
      <c r="E109" s="229" t="str">
        <f t="shared" si="6"/>
        <v>2023</v>
      </c>
      <c r="I109" s="230">
        <f>1/COUNTBLANK($H$109:$H$113)</f>
        <v>0.2</v>
      </c>
      <c r="J109" s="230">
        <f>I109*$F$108</f>
        <v>1.5384615384615385E-2</v>
      </c>
    </row>
    <row r="110" spans="1:10" x14ac:dyDescent="0.35">
      <c r="A110" s="233" t="s">
        <v>476</v>
      </c>
      <c r="B110" s="256" t="s">
        <v>102</v>
      </c>
      <c r="C110" s="222" t="s">
        <v>331</v>
      </c>
      <c r="D110" s="229" t="s">
        <v>351</v>
      </c>
      <c r="E110" s="229" t="str">
        <f t="shared" si="6"/>
        <v>2023</v>
      </c>
      <c r="G110" s="235"/>
      <c r="H110" s="235"/>
      <c r="I110" s="230">
        <f>1/COUNTBLANK($H$109:$H$113)</f>
        <v>0.2</v>
      </c>
      <c r="J110" s="230">
        <f t="shared" ref="J110:J113" si="7">I110*$F$108</f>
        <v>1.5384615384615385E-2</v>
      </c>
    </row>
    <row r="111" spans="1:10" x14ac:dyDescent="0.35">
      <c r="A111" s="233" t="s">
        <v>477</v>
      </c>
      <c r="B111" s="228" t="s">
        <v>104</v>
      </c>
      <c r="C111" s="222" t="s">
        <v>328</v>
      </c>
      <c r="D111" s="229" t="s">
        <v>351</v>
      </c>
      <c r="E111" s="229" t="str">
        <f t="shared" si="6"/>
        <v>2023</v>
      </c>
      <c r="G111" s="235"/>
      <c r="H111" s="235"/>
      <c r="I111" s="230">
        <f>1/COUNTBLANK($H$109:$H$113)</f>
        <v>0.2</v>
      </c>
      <c r="J111" s="230">
        <f t="shared" si="7"/>
        <v>1.5384615384615385E-2</v>
      </c>
    </row>
    <row r="112" spans="1:10" x14ac:dyDescent="0.35">
      <c r="A112" s="233" t="s">
        <v>478</v>
      </c>
      <c r="B112" s="260" t="s">
        <v>145</v>
      </c>
      <c r="C112" s="222" t="s">
        <v>331</v>
      </c>
      <c r="D112" s="229" t="s">
        <v>351</v>
      </c>
      <c r="E112" s="229" t="str">
        <f t="shared" si="6"/>
        <v>2023</v>
      </c>
      <c r="G112" s="235"/>
      <c r="H112" s="235"/>
      <c r="I112" s="230">
        <f>1/COUNTBLANK($H$109:$H$113)</f>
        <v>0.2</v>
      </c>
      <c r="J112" s="230">
        <f t="shared" si="7"/>
        <v>1.5384615384615385E-2</v>
      </c>
    </row>
    <row r="113" spans="1:10" x14ac:dyDescent="0.35">
      <c r="A113" s="233" t="s">
        <v>479</v>
      </c>
      <c r="B113" s="256" t="s">
        <v>107</v>
      </c>
      <c r="C113" s="222" t="s">
        <v>331</v>
      </c>
      <c r="D113" s="229" t="s">
        <v>351</v>
      </c>
      <c r="E113" s="229" t="str">
        <f t="shared" si="6"/>
        <v>2023</v>
      </c>
      <c r="G113" s="235"/>
      <c r="H113" s="235"/>
      <c r="I113" s="230">
        <f>1/COUNTBLANK($H$109:$H$113)</f>
        <v>0.2</v>
      </c>
      <c r="J113" s="230">
        <f t="shared" si="7"/>
        <v>1.5384615384615385E-2</v>
      </c>
    </row>
    <row r="114" spans="1:10" x14ac:dyDescent="0.35">
      <c r="A114" s="214" t="s">
        <v>480</v>
      </c>
      <c r="B114" s="215"/>
      <c r="C114" s="222"/>
      <c r="D114" s="229"/>
      <c r="E114" s="229" t="str">
        <f t="shared" si="6"/>
        <v/>
      </c>
      <c r="F114" s="223">
        <f>F2</f>
        <v>7.6923076923076927E-2</v>
      </c>
      <c r="I114" s="232"/>
      <c r="J114" s="232"/>
    </row>
    <row r="115" spans="1:10" x14ac:dyDescent="0.35">
      <c r="A115" s="233" t="s">
        <v>481</v>
      </c>
      <c r="B115" s="256" t="s">
        <v>109</v>
      </c>
      <c r="C115" s="222" t="s">
        <v>328</v>
      </c>
      <c r="D115" s="229" t="s">
        <v>351</v>
      </c>
      <c r="E115" s="229" t="str">
        <f t="shared" si="6"/>
        <v>2023</v>
      </c>
      <c r="I115" s="230">
        <f>1/COUNTBLANK($H$115:$H$118)</f>
        <v>0.25</v>
      </c>
      <c r="J115" s="230">
        <f>I115*$F$114</f>
        <v>1.9230769230769232E-2</v>
      </c>
    </row>
    <row r="116" spans="1:10" x14ac:dyDescent="0.35">
      <c r="A116" s="233" t="s">
        <v>482</v>
      </c>
      <c r="B116" s="256" t="s">
        <v>111</v>
      </c>
      <c r="C116" s="222" t="s">
        <v>328</v>
      </c>
      <c r="D116" s="229" t="s">
        <v>351</v>
      </c>
      <c r="E116" s="229" t="str">
        <f t="shared" si="6"/>
        <v>2023</v>
      </c>
      <c r="G116" s="235"/>
      <c r="H116" s="235"/>
      <c r="I116" s="230">
        <f>1/COUNTBLANK($H$115:$H$118)</f>
        <v>0.25</v>
      </c>
      <c r="J116" s="230">
        <f>I116*$F$114</f>
        <v>1.9230769230769232E-2</v>
      </c>
    </row>
    <row r="117" spans="1:10" x14ac:dyDescent="0.35">
      <c r="A117" s="233" t="s">
        <v>483</v>
      </c>
      <c r="B117" s="256" t="s">
        <v>112</v>
      </c>
      <c r="C117" s="222" t="s">
        <v>328</v>
      </c>
      <c r="D117" s="229" t="s">
        <v>338</v>
      </c>
      <c r="E117" s="229" t="str">
        <f t="shared" si="6"/>
        <v>2022</v>
      </c>
      <c r="G117" s="235"/>
      <c r="H117" s="235"/>
      <c r="I117" s="230">
        <f>1/COUNTBLANK($H$115:$H$118)</f>
        <v>0.25</v>
      </c>
      <c r="J117" s="230">
        <f>I117*$F$114</f>
        <v>1.9230769230769232E-2</v>
      </c>
    </row>
    <row r="118" spans="1:10" x14ac:dyDescent="0.35">
      <c r="A118" s="233" t="s">
        <v>484</v>
      </c>
      <c r="B118" s="228" t="s">
        <v>114</v>
      </c>
      <c r="C118" s="222" t="s">
        <v>328</v>
      </c>
      <c r="D118" s="229" t="s">
        <v>338</v>
      </c>
      <c r="E118" s="229" t="str">
        <f t="shared" si="6"/>
        <v>2022</v>
      </c>
      <c r="G118" s="235"/>
      <c r="H118" s="235"/>
      <c r="I118" s="230">
        <f>1/COUNTBLANK($H$115:$H$118)</f>
        <v>0.25</v>
      </c>
      <c r="J118" s="230">
        <f>I118*$F$114</f>
        <v>1.9230769230769232E-2</v>
      </c>
    </row>
    <row r="119" spans="1:10" x14ac:dyDescent="0.35">
      <c r="A119" s="214" t="s">
        <v>485</v>
      </c>
      <c r="B119" s="215"/>
      <c r="C119" s="222"/>
      <c r="D119" s="229"/>
      <c r="E119" s="229" t="str">
        <f t="shared" si="6"/>
        <v/>
      </c>
      <c r="F119" s="223">
        <f>F2</f>
        <v>7.6923076923076927E-2</v>
      </c>
      <c r="I119" s="232"/>
      <c r="J119" s="232"/>
    </row>
    <row r="120" spans="1:10" x14ac:dyDescent="0.35">
      <c r="A120" s="247" t="s">
        <v>486</v>
      </c>
      <c r="B120" s="248" t="s">
        <v>487</v>
      </c>
      <c r="C120" s="222"/>
      <c r="D120" s="229"/>
      <c r="E120" s="229" t="str">
        <f t="shared" si="6"/>
        <v/>
      </c>
      <c r="G120" s="223">
        <f>$F$119/2</f>
        <v>3.8461538461538464E-2</v>
      </c>
      <c r="H120" s="223">
        <f>G120/$F$119</f>
        <v>0.5</v>
      </c>
      <c r="I120" s="232"/>
      <c r="J120" s="232"/>
    </row>
    <row r="121" spans="1:10" x14ac:dyDescent="0.35">
      <c r="A121" s="233" t="s">
        <v>488</v>
      </c>
      <c r="B121" s="256" t="s">
        <v>116</v>
      </c>
      <c r="C121" s="222" t="s">
        <v>328</v>
      </c>
      <c r="D121" s="229" t="s">
        <v>338</v>
      </c>
      <c r="E121" s="229" t="str">
        <f t="shared" si="6"/>
        <v>2022</v>
      </c>
      <c r="I121" s="230">
        <f>1/COUNTBLANK($H$121)</f>
        <v>1</v>
      </c>
      <c r="J121" s="230">
        <f>I121*$H$120</f>
        <v>0.5</v>
      </c>
    </row>
    <row r="122" spans="1:10" x14ac:dyDescent="0.35">
      <c r="A122" s="247" t="s">
        <v>489</v>
      </c>
      <c r="B122" s="248" t="s">
        <v>490</v>
      </c>
      <c r="C122" s="222"/>
      <c r="D122" s="229"/>
      <c r="E122" s="229" t="str">
        <f t="shared" si="6"/>
        <v/>
      </c>
      <c r="G122" s="223">
        <f>$F$119/2</f>
        <v>3.8461538461538464E-2</v>
      </c>
      <c r="H122" s="223">
        <f>G122/$F$119</f>
        <v>0.5</v>
      </c>
      <c r="I122" s="232"/>
      <c r="J122" s="232"/>
    </row>
    <row r="123" spans="1:10" x14ac:dyDescent="0.35">
      <c r="A123" s="233" t="s">
        <v>491</v>
      </c>
      <c r="B123" s="256" t="s">
        <v>117</v>
      </c>
      <c r="C123" s="222" t="s">
        <v>328</v>
      </c>
      <c r="D123" s="229" t="s">
        <v>351</v>
      </c>
      <c r="E123" s="229" t="str">
        <f t="shared" si="6"/>
        <v>2023</v>
      </c>
      <c r="G123" s="235"/>
      <c r="H123" s="235"/>
      <c r="I123" s="230">
        <f>1/COUNTBLANK($H$123:$H$124)</f>
        <v>0.5</v>
      </c>
      <c r="J123" s="230">
        <f>I123*$H$122</f>
        <v>0.25</v>
      </c>
    </row>
    <row r="124" spans="1:10" x14ac:dyDescent="0.35">
      <c r="A124" s="233" t="s">
        <v>492</v>
      </c>
      <c r="B124" s="256" t="s">
        <v>118</v>
      </c>
      <c r="C124" s="222" t="s">
        <v>328</v>
      </c>
      <c r="D124" s="229" t="s">
        <v>338</v>
      </c>
      <c r="E124" s="229" t="str">
        <f t="shared" si="6"/>
        <v>2022</v>
      </c>
      <c r="G124" s="235"/>
      <c r="H124" s="235"/>
      <c r="I124" s="230">
        <f>1/COUNTBLANK($H$123:$H$124)</f>
        <v>0.5</v>
      </c>
      <c r="J124" s="230">
        <f>I124*$H$122</f>
        <v>0.25</v>
      </c>
    </row>
    <row r="125" spans="1:10" x14ac:dyDescent="0.35">
      <c r="A125" s="210" t="s">
        <v>493</v>
      </c>
      <c r="B125" s="211" t="s">
        <v>494</v>
      </c>
      <c r="C125" s="222"/>
      <c r="D125" s="229"/>
      <c r="E125" s="229" t="str">
        <f t="shared" si="6"/>
        <v/>
      </c>
      <c r="I125" s="232"/>
      <c r="J125" s="232"/>
    </row>
    <row r="126" spans="1:10" x14ac:dyDescent="0.35">
      <c r="A126" s="214" t="s">
        <v>495</v>
      </c>
      <c r="B126" s="215"/>
      <c r="C126" s="222"/>
      <c r="D126" s="229"/>
      <c r="E126" s="229" t="str">
        <f t="shared" si="6"/>
        <v/>
      </c>
      <c r="F126" s="223">
        <f>F2</f>
        <v>7.6923076923076927E-2</v>
      </c>
      <c r="I126" s="232"/>
      <c r="J126" s="232"/>
    </row>
    <row r="127" spans="1:10" x14ac:dyDescent="0.35">
      <c r="A127" s="233" t="s">
        <v>496</v>
      </c>
      <c r="B127" s="259" t="s">
        <v>119</v>
      </c>
      <c r="C127" s="222" t="s">
        <v>331</v>
      </c>
      <c r="D127" s="229" t="s">
        <v>351</v>
      </c>
      <c r="E127" s="229" t="str">
        <f t="shared" si="6"/>
        <v>2023</v>
      </c>
      <c r="G127" s="235"/>
      <c r="H127" s="235"/>
      <c r="I127" s="230">
        <f>1/COUNTBLANK($H$127:$H$128)</f>
        <v>0.5</v>
      </c>
      <c r="J127" s="230">
        <f>I127*F126</f>
        <v>3.8461538461538464E-2</v>
      </c>
    </row>
    <row r="128" spans="1:10" x14ac:dyDescent="0.35">
      <c r="A128" s="233" t="s">
        <v>497</v>
      </c>
      <c r="B128" s="259" t="s">
        <v>120</v>
      </c>
      <c r="C128" s="222" t="s">
        <v>331</v>
      </c>
      <c r="D128" s="229" t="s">
        <v>351</v>
      </c>
      <c r="E128" s="229" t="str">
        <f t="shared" si="6"/>
        <v>2023</v>
      </c>
      <c r="I128" s="230">
        <f>1/COUNTBLANK($H$127:$H$128)</f>
        <v>0.5</v>
      </c>
      <c r="J128" s="230">
        <f>I128*F126</f>
        <v>3.8461538461538464E-2</v>
      </c>
    </row>
    <row r="129" spans="1:10" s="261" customFormat="1" x14ac:dyDescent="0.35">
      <c r="A129" s="214" t="s">
        <v>498</v>
      </c>
      <c r="B129" s="215"/>
      <c r="C129" s="222"/>
      <c r="D129" s="229"/>
      <c r="E129" s="229" t="str">
        <f t="shared" si="6"/>
        <v/>
      </c>
      <c r="F129" s="223">
        <f>F2</f>
        <v>7.6923076923076927E-2</v>
      </c>
      <c r="G129" s="219"/>
      <c r="H129" s="219"/>
      <c r="I129" s="232"/>
      <c r="J129" s="232"/>
    </row>
    <row r="130" spans="1:10" x14ac:dyDescent="0.35">
      <c r="A130" s="247" t="s">
        <v>499</v>
      </c>
      <c r="B130" s="257" t="s">
        <v>500</v>
      </c>
      <c r="C130" s="222"/>
      <c r="D130" s="229"/>
      <c r="E130" s="229" t="str">
        <f t="shared" si="6"/>
        <v/>
      </c>
      <c r="G130" s="223">
        <f>$F$129/2</f>
        <v>3.8461538461538464E-2</v>
      </c>
      <c r="H130" s="223">
        <f>G130/$F$129</f>
        <v>0.5</v>
      </c>
      <c r="I130" s="232"/>
      <c r="J130" s="232"/>
    </row>
    <row r="131" spans="1:10" x14ac:dyDescent="0.35">
      <c r="A131" s="227" t="s">
        <v>501</v>
      </c>
      <c r="B131" s="228" t="s">
        <v>502</v>
      </c>
      <c r="C131" s="222" t="s">
        <v>328</v>
      </c>
      <c r="D131" s="229" t="s">
        <v>338</v>
      </c>
      <c r="E131" s="229" t="str">
        <f t="shared" si="6"/>
        <v>2022</v>
      </c>
      <c r="I131" s="230">
        <f>1/COUNTBLANK($H$131:$H$135)</f>
        <v>0.2</v>
      </c>
      <c r="J131" s="230">
        <f t="shared" ref="J131:J135" si="8">I131*$H$130</f>
        <v>0.1</v>
      </c>
    </row>
    <row r="132" spans="1:10" x14ac:dyDescent="0.35">
      <c r="A132" s="227" t="s">
        <v>503</v>
      </c>
      <c r="B132" s="228" t="s">
        <v>123</v>
      </c>
      <c r="C132" s="222" t="s">
        <v>328</v>
      </c>
      <c r="D132" s="229" t="s">
        <v>338</v>
      </c>
      <c r="E132" s="229" t="str">
        <f t="shared" si="6"/>
        <v>2022</v>
      </c>
      <c r="I132" s="230">
        <f>1/COUNTBLANK($H$131:$H$135)</f>
        <v>0.2</v>
      </c>
      <c r="J132" s="230">
        <f t="shared" si="8"/>
        <v>0.1</v>
      </c>
    </row>
    <row r="133" spans="1:10" x14ac:dyDescent="0.35">
      <c r="A133" s="227" t="s">
        <v>504</v>
      </c>
      <c r="B133" s="228" t="s">
        <v>124</v>
      </c>
      <c r="C133" s="222" t="s">
        <v>328</v>
      </c>
      <c r="D133" s="229" t="s">
        <v>338</v>
      </c>
      <c r="E133" s="229" t="str">
        <f t="shared" ref="E133:E140" si="9">IFERROR(MID(D133,6,4),"")</f>
        <v>2022</v>
      </c>
      <c r="G133" s="235"/>
      <c r="H133" s="235"/>
      <c r="I133" s="230">
        <f>1/COUNTBLANK($H$131:$H$135)</f>
        <v>0.2</v>
      </c>
      <c r="J133" s="230">
        <f t="shared" si="8"/>
        <v>0.1</v>
      </c>
    </row>
    <row r="134" spans="1:10" x14ac:dyDescent="0.35">
      <c r="A134" s="227" t="s">
        <v>505</v>
      </c>
      <c r="B134" s="228" t="s">
        <v>126</v>
      </c>
      <c r="C134" s="222" t="s">
        <v>328</v>
      </c>
      <c r="D134" s="229" t="s">
        <v>422</v>
      </c>
      <c r="E134" s="229" t="str">
        <f t="shared" si="9"/>
        <v>2021</v>
      </c>
      <c r="G134" s="235"/>
      <c r="H134" s="235"/>
      <c r="I134" s="230">
        <f>1/COUNTBLANK($H$131:$H$135)</f>
        <v>0.2</v>
      </c>
      <c r="J134" s="230">
        <f t="shared" si="8"/>
        <v>0.1</v>
      </c>
    </row>
    <row r="135" spans="1:10" x14ac:dyDescent="0.35">
      <c r="A135" s="227" t="s">
        <v>506</v>
      </c>
      <c r="B135" s="228" t="s">
        <v>295</v>
      </c>
      <c r="C135" s="222" t="s">
        <v>328</v>
      </c>
      <c r="D135" s="229" t="s">
        <v>351</v>
      </c>
      <c r="E135" s="229" t="str">
        <f t="shared" si="9"/>
        <v>2023</v>
      </c>
      <c r="G135" s="235"/>
      <c r="H135" s="235"/>
      <c r="I135" s="230">
        <f>1/COUNTBLANK($H$131:$H$135)</f>
        <v>0.2</v>
      </c>
      <c r="J135" s="230">
        <f t="shared" si="8"/>
        <v>0.1</v>
      </c>
    </row>
    <row r="136" spans="1:10" x14ac:dyDescent="0.35">
      <c r="A136" s="247" t="s">
        <v>507</v>
      </c>
      <c r="B136" s="257" t="s">
        <v>508</v>
      </c>
      <c r="C136" s="222"/>
      <c r="D136" s="229"/>
      <c r="E136" s="229" t="str">
        <f t="shared" si="9"/>
        <v/>
      </c>
      <c r="G136" s="223">
        <f>$F$129/2</f>
        <v>3.8461538461538464E-2</v>
      </c>
      <c r="H136" s="223">
        <f>G136/$F$129</f>
        <v>0.5</v>
      </c>
      <c r="I136" s="232"/>
      <c r="J136" s="232"/>
    </row>
    <row r="137" spans="1:10" x14ac:dyDescent="0.35">
      <c r="A137" s="233" t="s">
        <v>509</v>
      </c>
      <c r="B137" s="258" t="s">
        <v>127</v>
      </c>
      <c r="C137" s="222" t="s">
        <v>328</v>
      </c>
      <c r="D137" s="229" t="s">
        <v>351</v>
      </c>
      <c r="E137" s="229" t="str">
        <f t="shared" si="9"/>
        <v>2023</v>
      </c>
      <c r="I137" s="230">
        <f>1/COUNTBLANK($H$137:$H$140)</f>
        <v>0.25</v>
      </c>
      <c r="J137" s="230">
        <f>I137*$H$136</f>
        <v>0.125</v>
      </c>
    </row>
    <row r="138" spans="1:10" x14ac:dyDescent="0.35">
      <c r="A138" s="233" t="s">
        <v>510</v>
      </c>
      <c r="B138" s="228" t="s">
        <v>128</v>
      </c>
      <c r="C138" s="222" t="s">
        <v>328</v>
      </c>
      <c r="D138" s="229" t="s">
        <v>351</v>
      </c>
      <c r="E138" s="229" t="str">
        <f t="shared" si="9"/>
        <v>2023</v>
      </c>
      <c r="I138" s="230">
        <f>1/COUNTBLANK($H$137:$H$140)</f>
        <v>0.25</v>
      </c>
      <c r="J138" s="230">
        <f>I138*$H$136</f>
        <v>0.125</v>
      </c>
    </row>
    <row r="139" spans="1:10" x14ac:dyDescent="0.35">
      <c r="A139" s="233" t="s">
        <v>511</v>
      </c>
      <c r="B139" s="228" t="s">
        <v>129</v>
      </c>
      <c r="C139" s="222" t="s">
        <v>328</v>
      </c>
      <c r="D139" s="229" t="s">
        <v>351</v>
      </c>
      <c r="E139" s="229" t="str">
        <f t="shared" si="9"/>
        <v>2023</v>
      </c>
      <c r="I139" s="230">
        <f>1/COUNTBLANK($H$137:$H$140)</f>
        <v>0.25</v>
      </c>
      <c r="J139" s="230">
        <f>I139*$H$136</f>
        <v>0.125</v>
      </c>
    </row>
    <row r="140" spans="1:10" x14ac:dyDescent="0.35">
      <c r="A140" s="233" t="s">
        <v>512</v>
      </c>
      <c r="B140" s="228" t="s">
        <v>280</v>
      </c>
      <c r="C140" s="222" t="s">
        <v>328</v>
      </c>
      <c r="D140" s="229" t="s">
        <v>351</v>
      </c>
      <c r="E140" s="229" t="str">
        <f t="shared" si="9"/>
        <v>2023</v>
      </c>
      <c r="I140" s="230">
        <f>1/COUNTBLANK($H$137:$H$140)</f>
        <v>0.25</v>
      </c>
      <c r="J140" s="230">
        <f>I140*$H$136</f>
        <v>0.125</v>
      </c>
    </row>
  </sheetData>
  <autoFilter ref="A1:J140" xr:uid="{00000000-0001-0000-0000-000000000000}"/>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45"/>
  <sheetViews>
    <sheetView zoomScale="80" zoomScaleNormal="80" workbookViewId="0">
      <selection activeCell="K2" sqref="K2"/>
    </sheetView>
  </sheetViews>
  <sheetFormatPr baseColWidth="10" defaultColWidth="11.453125" defaultRowHeight="14.5" x14ac:dyDescent="0.35"/>
  <cols>
    <col min="1" max="1" width="25.453125" bestFit="1" customWidth="1"/>
  </cols>
  <sheetData>
    <row r="1" spans="1:9" ht="23.5" x14ac:dyDescent="0.35">
      <c r="A1" s="202" t="s">
        <v>16</v>
      </c>
      <c r="B1" s="202"/>
      <c r="C1" s="202"/>
      <c r="D1" s="202"/>
      <c r="E1" s="202"/>
      <c r="F1" s="202"/>
      <c r="G1" s="1"/>
      <c r="H1" s="1"/>
      <c r="I1" s="1"/>
    </row>
    <row r="2" spans="1:9" ht="37.5" customHeight="1" x14ac:dyDescent="0.35">
      <c r="A2" s="204" t="s">
        <v>177</v>
      </c>
      <c r="B2" s="204"/>
      <c r="C2" s="204"/>
      <c r="D2" s="204"/>
      <c r="E2" s="204"/>
      <c r="F2" s="204"/>
      <c r="G2" s="1"/>
      <c r="H2" s="1"/>
      <c r="I2" s="1"/>
    </row>
    <row r="3" spans="1:9" x14ac:dyDescent="0.35">
      <c r="A3" s="201" t="s">
        <v>298</v>
      </c>
      <c r="B3" s="201"/>
      <c r="C3" s="201"/>
      <c r="D3" s="201"/>
      <c r="E3" s="201"/>
      <c r="F3" s="201"/>
      <c r="G3" s="1"/>
      <c r="H3" s="1"/>
      <c r="I3" s="1"/>
    </row>
    <row r="4" spans="1:9" x14ac:dyDescent="0.35">
      <c r="A4" s="2"/>
      <c r="B4" s="2"/>
      <c r="C4" s="2"/>
      <c r="D4" s="2"/>
      <c r="E4" s="1"/>
      <c r="F4" s="1"/>
      <c r="G4" s="1"/>
      <c r="H4" s="1"/>
      <c r="I4" s="1"/>
    </row>
    <row r="5" spans="1:9" x14ac:dyDescent="0.35">
      <c r="A5" s="22" t="s">
        <v>226</v>
      </c>
      <c r="B5" s="23" t="s">
        <v>130</v>
      </c>
      <c r="C5" s="23" t="s">
        <v>131</v>
      </c>
      <c r="D5" s="23" t="s">
        <v>132</v>
      </c>
      <c r="E5" s="23" t="s">
        <v>133</v>
      </c>
      <c r="F5" s="24" t="s">
        <v>134</v>
      </c>
      <c r="G5" s="89" t="s">
        <v>291</v>
      </c>
      <c r="H5" s="1"/>
      <c r="I5" s="1"/>
    </row>
    <row r="6" spans="1:9" x14ac:dyDescent="0.35">
      <c r="A6" s="12" t="s">
        <v>1</v>
      </c>
      <c r="B6" s="10">
        <v>32.716013320091136</v>
      </c>
      <c r="C6" s="10">
        <v>35.918367346938773</v>
      </c>
      <c r="D6" s="10">
        <v>27.820280984837947</v>
      </c>
      <c r="E6" s="10">
        <v>61.695475316581437</v>
      </c>
      <c r="F6" s="11">
        <v>48.071514048132883</v>
      </c>
      <c r="G6" s="101">
        <v>41.250389866489591</v>
      </c>
      <c r="H6" s="1"/>
      <c r="I6" s="1"/>
    </row>
    <row r="7" spans="1:9" x14ac:dyDescent="0.35">
      <c r="A7" s="12" t="s">
        <v>227</v>
      </c>
      <c r="B7" s="10">
        <v>29.809490257716593</v>
      </c>
      <c r="C7" s="10">
        <v>22.652018361459589</v>
      </c>
      <c r="D7" s="10">
        <v>28.419135992174827</v>
      </c>
      <c r="E7" s="10">
        <v>33.14735805710535</v>
      </c>
      <c r="F7" s="11">
        <v>25.477956667875237</v>
      </c>
      <c r="G7" s="99">
        <v>25.658847755338016</v>
      </c>
      <c r="H7" s="1"/>
      <c r="I7" s="1"/>
    </row>
    <row r="8" spans="1:9" x14ac:dyDescent="0.35">
      <c r="A8" s="12" t="s">
        <v>228</v>
      </c>
      <c r="B8" s="10">
        <v>26.238484067440087</v>
      </c>
      <c r="C8" s="10">
        <v>23.124509268675432</v>
      </c>
      <c r="D8" s="10">
        <v>24.142247788955128</v>
      </c>
      <c r="E8" s="10">
        <v>30.484935531522243</v>
      </c>
      <c r="F8" s="11">
        <v>26.121652121234778</v>
      </c>
      <c r="G8" s="99">
        <v>29.156341504277179</v>
      </c>
      <c r="H8" s="1"/>
      <c r="I8" s="1"/>
    </row>
    <row r="9" spans="1:9" x14ac:dyDescent="0.35">
      <c r="A9" s="12" t="s">
        <v>229</v>
      </c>
      <c r="B9" s="10">
        <v>14.542872198372331</v>
      </c>
      <c r="C9" s="10">
        <v>14.039485196047714</v>
      </c>
      <c r="D9" s="10">
        <v>13.605510800926158</v>
      </c>
      <c r="E9" s="10">
        <v>14.712397553268209</v>
      </c>
      <c r="F9" s="11">
        <v>12.917047912213862</v>
      </c>
      <c r="G9" s="99">
        <v>13.708884254903802</v>
      </c>
      <c r="H9" s="1"/>
      <c r="I9" s="1"/>
    </row>
    <row r="10" spans="1:9" x14ac:dyDescent="0.35">
      <c r="A10" s="12" t="s">
        <v>230</v>
      </c>
      <c r="B10" s="10">
        <v>12.540559574717236</v>
      </c>
      <c r="C10" s="10">
        <v>13.942685087129693</v>
      </c>
      <c r="D10" s="10">
        <v>15.371117905933488</v>
      </c>
      <c r="E10" s="10">
        <v>17.819483978734382</v>
      </c>
      <c r="F10" s="11">
        <v>15.18785769130756</v>
      </c>
      <c r="G10" s="99">
        <v>14.587537380564537</v>
      </c>
      <c r="H10" s="1"/>
      <c r="I10" s="1"/>
    </row>
    <row r="11" spans="1:9" x14ac:dyDescent="0.35">
      <c r="A11" s="12" t="s">
        <v>231</v>
      </c>
      <c r="B11" s="10">
        <v>53.876356759127283</v>
      </c>
      <c r="C11" s="10">
        <v>52.502148588738848</v>
      </c>
      <c r="D11" s="10">
        <v>49.012150208965387</v>
      </c>
      <c r="E11" s="10">
        <v>56.897306664716865</v>
      </c>
      <c r="F11" s="11">
        <v>43.862757373954324</v>
      </c>
      <c r="G11" s="99">
        <v>44.573799144183056</v>
      </c>
      <c r="H11" s="1"/>
      <c r="I11" s="1"/>
    </row>
    <row r="12" spans="1:9" x14ac:dyDescent="0.35">
      <c r="A12" s="12" t="s">
        <v>232</v>
      </c>
      <c r="B12" s="10">
        <v>23.431598744148523</v>
      </c>
      <c r="C12" s="10">
        <v>18.432077793331576</v>
      </c>
      <c r="D12" s="10">
        <v>22.798383673212687</v>
      </c>
      <c r="E12" s="10">
        <v>22.574610055099487</v>
      </c>
      <c r="F12" s="11">
        <v>34.9890000335511</v>
      </c>
      <c r="G12" s="99">
        <v>34.980489821913181</v>
      </c>
      <c r="H12" s="1"/>
      <c r="I12" s="1"/>
    </row>
    <row r="13" spans="1:9" x14ac:dyDescent="0.35">
      <c r="A13" s="12" t="s">
        <v>233</v>
      </c>
      <c r="B13" s="10">
        <v>26.789806532409209</v>
      </c>
      <c r="C13" s="10">
        <v>27.18504944919615</v>
      </c>
      <c r="D13" s="10">
        <v>33.367031386856965</v>
      </c>
      <c r="E13" s="10">
        <v>32.923681158913574</v>
      </c>
      <c r="F13" s="11">
        <v>28.715443356873617</v>
      </c>
      <c r="G13" s="99">
        <v>34.49390149716799</v>
      </c>
      <c r="H13" s="1"/>
      <c r="I13" s="1"/>
    </row>
    <row r="14" spans="1:9" x14ac:dyDescent="0.35">
      <c r="A14" s="12" t="s">
        <v>234</v>
      </c>
      <c r="B14" s="10">
        <v>22.572558896558277</v>
      </c>
      <c r="C14" s="10">
        <v>24.59534796561336</v>
      </c>
      <c r="D14" s="10">
        <v>25.390523564137041</v>
      </c>
      <c r="E14" s="10">
        <v>17.125047093879509</v>
      </c>
      <c r="F14" s="11">
        <v>18.116967672535807</v>
      </c>
      <c r="G14" s="99">
        <v>15.17314241399076</v>
      </c>
      <c r="H14" s="1"/>
      <c r="I14" s="1"/>
    </row>
    <row r="15" spans="1:9" x14ac:dyDescent="0.35">
      <c r="A15" s="12" t="s">
        <v>235</v>
      </c>
      <c r="B15" s="10">
        <v>15.671169767858997</v>
      </c>
      <c r="C15" s="10">
        <v>13.803729618513412</v>
      </c>
      <c r="D15" s="10">
        <v>11.930527049673868</v>
      </c>
      <c r="E15" s="10">
        <v>17.104950023798192</v>
      </c>
      <c r="F15" s="11">
        <v>14.080723304523433</v>
      </c>
      <c r="G15" s="99">
        <v>12.54506075130155</v>
      </c>
      <c r="H15" s="1"/>
      <c r="I15" s="1"/>
    </row>
    <row r="16" spans="1:9" x14ac:dyDescent="0.35">
      <c r="A16" s="12" t="s">
        <v>236</v>
      </c>
      <c r="B16" s="10">
        <v>9.519578599987307</v>
      </c>
      <c r="C16" s="10">
        <v>9.181893306399779</v>
      </c>
      <c r="D16" s="10">
        <v>11.755716217010521</v>
      </c>
      <c r="E16" s="10">
        <v>17.12279900687766</v>
      </c>
      <c r="F16" s="11">
        <v>2.7759271596713302</v>
      </c>
      <c r="G16" s="99">
        <v>0</v>
      </c>
      <c r="H16" s="1"/>
      <c r="I16" s="1"/>
    </row>
    <row r="17" spans="1:9" x14ac:dyDescent="0.35">
      <c r="A17" s="12" t="s">
        <v>237</v>
      </c>
      <c r="B17" s="10">
        <v>14.53971419076105</v>
      </c>
      <c r="C17" s="10">
        <v>14.309661065456478</v>
      </c>
      <c r="D17" s="10">
        <v>15.701668302257115</v>
      </c>
      <c r="E17" s="10">
        <v>45.954122467736376</v>
      </c>
      <c r="F17" s="11">
        <v>62.028909231029495</v>
      </c>
      <c r="G17" s="99">
        <v>36.961744594344857</v>
      </c>
      <c r="H17" s="1"/>
      <c r="I17" s="1"/>
    </row>
    <row r="18" spans="1:9" x14ac:dyDescent="0.35">
      <c r="A18" s="12" t="s">
        <v>238</v>
      </c>
      <c r="B18" s="10">
        <v>17.032190840688902</v>
      </c>
      <c r="C18" s="10">
        <v>11.444424493436228</v>
      </c>
      <c r="D18" s="10">
        <v>9.754517804921349</v>
      </c>
      <c r="E18" s="10">
        <v>11.213905242500701</v>
      </c>
      <c r="F18" s="11">
        <v>6.9233432055079041</v>
      </c>
      <c r="G18" s="99">
        <v>7.646794559305671</v>
      </c>
      <c r="H18" s="1"/>
      <c r="I18" s="1"/>
    </row>
    <row r="19" spans="1:9" x14ac:dyDescent="0.35">
      <c r="A19" s="12" t="s">
        <v>239</v>
      </c>
      <c r="B19" s="10">
        <v>22.893713737623571</v>
      </c>
      <c r="C19" s="10">
        <v>22.120203908977626</v>
      </c>
      <c r="D19" s="10">
        <v>15.560024160293107</v>
      </c>
      <c r="E19" s="10">
        <v>14.780993312214354</v>
      </c>
      <c r="F19" s="11">
        <v>12.846746585758117</v>
      </c>
      <c r="G19" s="99">
        <v>12.685250478229118</v>
      </c>
      <c r="H19" s="1"/>
      <c r="I19" s="1"/>
    </row>
    <row r="20" spans="1:9" x14ac:dyDescent="0.35">
      <c r="A20" s="12" t="s">
        <v>240</v>
      </c>
      <c r="B20" s="10">
        <v>10.050251256281408</v>
      </c>
      <c r="C20" s="10">
        <v>9.584052137243626</v>
      </c>
      <c r="D20" s="10">
        <v>12.704462442432904</v>
      </c>
      <c r="E20" s="10">
        <v>3.0958793845391783</v>
      </c>
      <c r="F20" s="11">
        <v>3.0150450749238704</v>
      </c>
      <c r="G20" s="99">
        <v>0</v>
      </c>
      <c r="H20" s="1"/>
      <c r="I20" s="1"/>
    </row>
    <row r="21" spans="1:9" x14ac:dyDescent="0.35">
      <c r="A21" s="12" t="s">
        <v>241</v>
      </c>
      <c r="B21" s="10">
        <v>19.504237738926911</v>
      </c>
      <c r="C21" s="10">
        <v>13.860974426502183</v>
      </c>
      <c r="D21" s="10">
        <v>18.285486310820019</v>
      </c>
      <c r="E21" s="10">
        <v>16.182277170043371</v>
      </c>
      <c r="F21" s="11">
        <v>17.471410419313852</v>
      </c>
      <c r="G21" s="99">
        <v>21.999088609186188</v>
      </c>
      <c r="H21" s="1"/>
      <c r="I21" s="1"/>
    </row>
    <row r="22" spans="1:9" x14ac:dyDescent="0.35">
      <c r="A22" s="12" t="s">
        <v>242</v>
      </c>
      <c r="B22" s="10">
        <v>18.943444651532282</v>
      </c>
      <c r="C22" s="10">
        <v>18.241663960485749</v>
      </c>
      <c r="D22" s="10">
        <v>14.188226530801261</v>
      </c>
      <c r="E22" s="10">
        <v>13.041819470073891</v>
      </c>
      <c r="F22" s="11">
        <v>21.017801499398388</v>
      </c>
      <c r="G22" s="99">
        <v>11.660135716333746</v>
      </c>
      <c r="H22" s="1"/>
      <c r="I22" s="1"/>
    </row>
    <row r="23" spans="1:9" x14ac:dyDescent="0.35">
      <c r="A23" s="12" t="s">
        <v>243</v>
      </c>
      <c r="B23" s="10">
        <v>23.503603885929174</v>
      </c>
      <c r="C23" s="10">
        <v>18.280067248489818</v>
      </c>
      <c r="D23" s="10">
        <v>20.936372460785087</v>
      </c>
      <c r="E23" s="10">
        <v>27.718722247638528</v>
      </c>
      <c r="F23" s="11">
        <v>22.626843422243518</v>
      </c>
      <c r="G23" s="99">
        <v>24.209315849996973</v>
      </c>
      <c r="H23" s="1"/>
      <c r="I23" s="1"/>
    </row>
    <row r="24" spans="1:9" x14ac:dyDescent="0.35">
      <c r="A24" s="12" t="s">
        <v>244</v>
      </c>
      <c r="B24" s="10">
        <v>12.979411091034025</v>
      </c>
      <c r="C24" s="10">
        <v>13.494658152301222</v>
      </c>
      <c r="D24" s="10">
        <v>15.171374352418589</v>
      </c>
      <c r="E24" s="10">
        <v>12.56993567150568</v>
      </c>
      <c r="F24" s="11">
        <v>10.040209815896835</v>
      </c>
      <c r="G24" s="99">
        <v>9.9796755388416276</v>
      </c>
      <c r="H24" s="1"/>
      <c r="I24" s="1"/>
    </row>
    <row r="25" spans="1:9" x14ac:dyDescent="0.35">
      <c r="A25" s="12" t="s">
        <v>245</v>
      </c>
      <c r="B25" s="10">
        <v>23.864003256734559</v>
      </c>
      <c r="C25" s="10">
        <v>23.297965727028277</v>
      </c>
      <c r="D25" s="10">
        <v>21.01296211349197</v>
      </c>
      <c r="E25" s="10">
        <v>24.56372102163245</v>
      </c>
      <c r="F25" s="11">
        <v>23.427465434273021</v>
      </c>
      <c r="G25" s="99">
        <v>26.637818090883886</v>
      </c>
      <c r="H25" s="1"/>
      <c r="I25" s="1"/>
    </row>
    <row r="26" spans="1:9" x14ac:dyDescent="0.35">
      <c r="A26" s="12" t="s">
        <v>246</v>
      </c>
      <c r="B26" s="10">
        <v>20.750866977510462</v>
      </c>
      <c r="C26" s="10">
        <v>18.944628887142809</v>
      </c>
      <c r="D26" s="10">
        <v>21.327353549633322</v>
      </c>
      <c r="E26" s="10">
        <v>24.373877221859455</v>
      </c>
      <c r="F26" s="11">
        <v>22.035220620202129</v>
      </c>
      <c r="G26" s="99">
        <v>20.915941482498365</v>
      </c>
      <c r="H26" s="1"/>
      <c r="I26" s="1"/>
    </row>
    <row r="27" spans="1:9" x14ac:dyDescent="0.35">
      <c r="A27" s="12" t="s">
        <v>247</v>
      </c>
      <c r="B27" s="10">
        <v>52.541077569736338</v>
      </c>
      <c r="C27" s="10">
        <v>73.263651460388786</v>
      </c>
      <c r="D27" s="10">
        <v>32.803786494212474</v>
      </c>
      <c r="E27" s="10">
        <v>28.051802328299591</v>
      </c>
      <c r="F27" s="11">
        <v>50.30181086519115</v>
      </c>
      <c r="G27" s="99">
        <v>36.006841299846968</v>
      </c>
      <c r="H27" s="1"/>
      <c r="I27" s="1"/>
    </row>
    <row r="28" spans="1:9" x14ac:dyDescent="0.35">
      <c r="A28" s="12" t="s">
        <v>248</v>
      </c>
      <c r="B28" s="10">
        <v>73.508360608803983</v>
      </c>
      <c r="C28" s="10">
        <v>71.515356577105848</v>
      </c>
      <c r="D28" s="10">
        <v>71.156795072265169</v>
      </c>
      <c r="E28" s="10">
        <v>66.940293003781079</v>
      </c>
      <c r="F28" s="11">
        <v>66.403072789666382</v>
      </c>
      <c r="G28" s="99">
        <v>73.144657626737185</v>
      </c>
      <c r="H28" s="1"/>
      <c r="I28" s="1"/>
    </row>
    <row r="29" spans="1:9" x14ac:dyDescent="0.35">
      <c r="A29" s="12" t="s">
        <v>249</v>
      </c>
      <c r="B29" s="10">
        <v>34.040018296509835</v>
      </c>
      <c r="C29" s="10">
        <v>33.20612831869709</v>
      </c>
      <c r="D29" s="10">
        <v>24.261598257046781</v>
      </c>
      <c r="E29" s="10">
        <v>24.472776389418346</v>
      </c>
      <c r="F29" s="11">
        <v>21.587459064206612</v>
      </c>
      <c r="G29" s="99">
        <v>31.454877977541216</v>
      </c>
      <c r="H29" s="1"/>
      <c r="I29" s="1"/>
    </row>
    <row r="30" spans="1:9" x14ac:dyDescent="0.35">
      <c r="A30" s="12" t="s">
        <v>250</v>
      </c>
      <c r="B30" s="10">
        <v>45.215315331609119</v>
      </c>
      <c r="C30" s="10">
        <v>40.810532666169841</v>
      </c>
      <c r="D30" s="10">
        <v>67.923853784967378</v>
      </c>
      <c r="E30" s="10">
        <v>64.027318322484263</v>
      </c>
      <c r="F30" s="11">
        <v>49.717674633332152</v>
      </c>
      <c r="G30" s="99">
        <v>72.781495748495544</v>
      </c>
      <c r="H30" s="1"/>
      <c r="I30" s="1"/>
    </row>
    <row r="31" spans="1:9" x14ac:dyDescent="0.35">
      <c r="A31" s="12" t="s">
        <v>251</v>
      </c>
      <c r="B31" s="10">
        <v>32.187825428382091</v>
      </c>
      <c r="C31" s="10">
        <v>36.810041779397416</v>
      </c>
      <c r="D31" s="10">
        <v>26.645823711230328</v>
      </c>
      <c r="E31" s="10">
        <v>27.72146854479616</v>
      </c>
      <c r="F31" s="11">
        <v>41.978003526152293</v>
      </c>
      <c r="G31" s="99">
        <v>43.97179290914125</v>
      </c>
      <c r="H31" s="1"/>
      <c r="I31" s="1"/>
    </row>
    <row r="32" spans="1:9" x14ac:dyDescent="0.35">
      <c r="A32" s="12" t="s">
        <v>252</v>
      </c>
      <c r="B32" s="10">
        <v>21.434638375614991</v>
      </c>
      <c r="C32" s="10">
        <v>25.132424856927436</v>
      </c>
      <c r="D32" s="10">
        <v>24.334709785005668</v>
      </c>
      <c r="E32" s="10">
        <v>31.469592968582241</v>
      </c>
      <c r="F32" s="11">
        <v>35.570829730646729</v>
      </c>
      <c r="G32" s="99">
        <v>35.133236041295064</v>
      </c>
      <c r="H32" s="1"/>
      <c r="I32" s="1"/>
    </row>
    <row r="33" spans="1:9" x14ac:dyDescent="0.35">
      <c r="A33" s="12" t="s">
        <v>253</v>
      </c>
      <c r="B33" s="10">
        <v>14.400247684260169</v>
      </c>
      <c r="C33" s="10">
        <v>17.094911647216843</v>
      </c>
      <c r="D33" s="10">
        <v>14.235020183225044</v>
      </c>
      <c r="E33" s="10">
        <v>25.518235596281631</v>
      </c>
      <c r="F33" s="11">
        <v>26.129445271876879</v>
      </c>
      <c r="G33" s="99">
        <v>49.282345968510832</v>
      </c>
      <c r="H33" s="1"/>
      <c r="I33" s="1"/>
    </row>
    <row r="34" spans="1:9" x14ac:dyDescent="0.35">
      <c r="A34" s="12" t="s">
        <v>254</v>
      </c>
      <c r="B34" s="10">
        <v>4.0568421540672741</v>
      </c>
      <c r="C34" s="10">
        <v>3.9694466024372401</v>
      </c>
      <c r="D34" s="10">
        <v>4.464161156217739</v>
      </c>
      <c r="E34" s="10">
        <v>5.5026990738957462</v>
      </c>
      <c r="F34" s="11">
        <v>4.3577257029556273</v>
      </c>
      <c r="G34" s="99">
        <v>3.2350419746696217</v>
      </c>
      <c r="H34" s="1"/>
      <c r="I34" s="1"/>
    </row>
    <row r="35" spans="1:9" x14ac:dyDescent="0.35">
      <c r="A35" s="12" t="s">
        <v>255</v>
      </c>
      <c r="B35" s="10">
        <v>17.548334438606336</v>
      </c>
      <c r="C35" s="10">
        <v>16.547105716538344</v>
      </c>
      <c r="D35" s="10">
        <v>12.541853685974788</v>
      </c>
      <c r="E35" s="10">
        <v>18.195287420558078</v>
      </c>
      <c r="F35" s="11">
        <v>23.301790961089651</v>
      </c>
      <c r="G35" s="99">
        <v>22.542750716537434</v>
      </c>
      <c r="H35" s="1"/>
      <c r="I35" s="1"/>
    </row>
    <row r="36" spans="1:9" x14ac:dyDescent="0.35">
      <c r="A36" s="12" t="s">
        <v>256</v>
      </c>
      <c r="B36" s="10">
        <v>22.587172368359138</v>
      </c>
      <c r="C36" s="10">
        <v>17.445399611004706</v>
      </c>
      <c r="D36" s="10">
        <v>17.889119981785623</v>
      </c>
      <c r="E36" s="10">
        <v>20.290690844626702</v>
      </c>
      <c r="F36" s="11">
        <v>15.794849475084501</v>
      </c>
      <c r="G36" s="99">
        <v>20.938784339173697</v>
      </c>
      <c r="H36" s="1"/>
      <c r="I36" s="1"/>
    </row>
    <row r="37" spans="1:9" x14ac:dyDescent="0.35">
      <c r="A37" s="12" t="s">
        <v>257</v>
      </c>
      <c r="B37" s="10">
        <v>8.3119103738578541</v>
      </c>
      <c r="C37" s="10">
        <v>12.672081101319048</v>
      </c>
      <c r="D37" s="10">
        <v>20.538326181925161</v>
      </c>
      <c r="E37" s="10">
        <v>16.774619459640807</v>
      </c>
      <c r="F37" s="11">
        <v>11.704991646892324</v>
      </c>
      <c r="G37" s="102">
        <v>12.033505464781069</v>
      </c>
      <c r="H37" s="1"/>
      <c r="I37" s="1"/>
    </row>
    <row r="38" spans="1:9" ht="33" customHeight="1" x14ac:dyDescent="0.35">
      <c r="A38" s="199" t="s">
        <v>17</v>
      </c>
      <c r="B38" s="199"/>
      <c r="C38" s="199"/>
      <c r="D38" s="199"/>
      <c r="E38" s="1"/>
      <c r="F38" s="1"/>
      <c r="G38" s="1"/>
      <c r="H38" s="1"/>
      <c r="I38" s="1"/>
    </row>
    <row r="39" spans="1:9" x14ac:dyDescent="0.35">
      <c r="A39" s="199"/>
      <c r="B39" s="199"/>
      <c r="C39" s="199"/>
      <c r="D39" s="199"/>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I43" s="1"/>
    </row>
    <row r="44" spans="1:9" x14ac:dyDescent="0.35">
      <c r="A44" s="1"/>
      <c r="B44" s="1"/>
      <c r="C44" s="1"/>
      <c r="D44" s="1"/>
      <c r="E44" s="1"/>
      <c r="F44" s="1"/>
      <c r="G44" s="1"/>
      <c r="H44" s="1"/>
      <c r="I44" s="1"/>
    </row>
    <row r="45" spans="1:9" x14ac:dyDescent="0.35">
      <c r="G45" s="1"/>
      <c r="H45" s="1"/>
    </row>
  </sheetData>
  <sortState xmlns:xlrd2="http://schemas.microsoft.com/office/spreadsheetml/2017/richdata2" ref="A6:D37">
    <sortCondition ref="D5:D37"/>
  </sortState>
  <mergeCells count="5">
    <mergeCell ref="A38:D38"/>
    <mergeCell ref="A39:D39"/>
    <mergeCell ref="A1:F1"/>
    <mergeCell ref="A2:F2"/>
    <mergeCell ref="A3:F3"/>
  </mergeCells>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45"/>
  <sheetViews>
    <sheetView zoomScale="80" zoomScaleNormal="80" workbookViewId="0">
      <selection activeCell="A4" sqref="A4"/>
    </sheetView>
  </sheetViews>
  <sheetFormatPr baseColWidth="10" defaultColWidth="11.453125" defaultRowHeight="14.5" x14ac:dyDescent="0.35"/>
  <cols>
    <col min="1" max="1" width="25.453125" bestFit="1" customWidth="1"/>
  </cols>
  <sheetData>
    <row r="1" spans="1:9" ht="23.5" x14ac:dyDescent="0.35">
      <c r="A1" s="202" t="s">
        <v>178</v>
      </c>
      <c r="B1" s="202"/>
      <c r="C1" s="202"/>
      <c r="D1" s="202"/>
      <c r="E1" s="202"/>
      <c r="F1" s="202"/>
      <c r="G1" s="1"/>
      <c r="H1" s="1"/>
      <c r="I1" s="1"/>
    </row>
    <row r="2" spans="1:9" ht="28.5" customHeight="1" x14ac:dyDescent="0.35">
      <c r="A2" s="204" t="s">
        <v>179</v>
      </c>
      <c r="B2" s="204"/>
      <c r="C2" s="204"/>
      <c r="D2" s="204"/>
      <c r="E2" s="204"/>
      <c r="F2" s="204"/>
      <c r="G2" s="1"/>
      <c r="H2" s="1"/>
      <c r="I2" s="1"/>
    </row>
    <row r="3" spans="1:9" x14ac:dyDescent="0.35">
      <c r="A3" s="201" t="s">
        <v>298</v>
      </c>
      <c r="B3" s="201"/>
      <c r="C3" s="201"/>
      <c r="D3" s="201"/>
      <c r="E3" s="201"/>
      <c r="F3" s="201"/>
      <c r="G3" s="1"/>
      <c r="H3" s="1"/>
      <c r="I3" s="1"/>
    </row>
    <row r="4" spans="1:9" x14ac:dyDescent="0.35">
      <c r="A4" s="2"/>
      <c r="B4" s="2"/>
      <c r="C4" s="2"/>
      <c r="D4" s="2"/>
      <c r="E4" s="1"/>
      <c r="F4" s="1"/>
      <c r="G4" s="1"/>
      <c r="H4" s="1"/>
      <c r="I4" s="1"/>
    </row>
    <row r="5" spans="1:9" x14ac:dyDescent="0.35">
      <c r="A5" s="22" t="s">
        <v>226</v>
      </c>
      <c r="B5" s="23" t="s">
        <v>130</v>
      </c>
      <c r="C5" s="23" t="s">
        <v>131</v>
      </c>
      <c r="D5" s="23" t="s">
        <v>132</v>
      </c>
      <c r="E5" s="23" t="s">
        <v>133</v>
      </c>
      <c r="F5" s="24" t="s">
        <v>134</v>
      </c>
      <c r="G5" s="89" t="s">
        <v>291</v>
      </c>
      <c r="H5" s="1"/>
      <c r="I5" s="1"/>
    </row>
    <row r="6" spans="1:9" x14ac:dyDescent="0.35">
      <c r="A6" s="12" t="s">
        <v>1</v>
      </c>
      <c r="B6" s="17">
        <v>848.2794882280773</v>
      </c>
      <c r="C6" s="17">
        <v>773.87755102040819</v>
      </c>
      <c r="D6" s="17">
        <v>458.61135786146633</v>
      </c>
      <c r="E6" s="17">
        <v>439.76881877691818</v>
      </c>
      <c r="F6" s="18">
        <v>443.89440631680151</v>
      </c>
      <c r="G6" s="104">
        <v>230.3985190103931</v>
      </c>
      <c r="H6" s="1"/>
      <c r="I6" s="1"/>
    </row>
    <row r="7" spans="1:9" x14ac:dyDescent="0.35">
      <c r="A7" s="12" t="s">
        <v>227</v>
      </c>
      <c r="B7" s="17">
        <v>785.54781713232705</v>
      </c>
      <c r="C7" s="17">
        <v>812.14148184174223</v>
      </c>
      <c r="D7" s="17">
        <v>556.16805134464698</v>
      </c>
      <c r="E7" s="17">
        <v>728.45041382596946</v>
      </c>
      <c r="F7" s="18">
        <v>856.4513126047292</v>
      </c>
      <c r="G7" s="103">
        <v>914.29944849717106</v>
      </c>
      <c r="H7" s="1"/>
      <c r="I7" s="1"/>
    </row>
    <row r="8" spans="1:9" x14ac:dyDescent="0.35">
      <c r="A8" s="12" t="s">
        <v>228</v>
      </c>
      <c r="B8" s="17">
        <v>786.82308854024552</v>
      </c>
      <c r="C8" s="17">
        <v>865.65404351979475</v>
      </c>
      <c r="D8" s="17">
        <v>650.50217323932554</v>
      </c>
      <c r="E8" s="17">
        <v>823.5941305431395</v>
      </c>
      <c r="F8" s="18">
        <v>884.14466241680361</v>
      </c>
      <c r="G8" s="103">
        <v>1011.6700382333157</v>
      </c>
      <c r="H8" s="1"/>
      <c r="I8" s="1"/>
    </row>
    <row r="9" spans="1:9" x14ac:dyDescent="0.35">
      <c r="A9" s="12" t="s">
        <v>229</v>
      </c>
      <c r="B9" s="17">
        <v>1667.8974595302084</v>
      </c>
      <c r="C9" s="17">
        <v>1916.9297094603608</v>
      </c>
      <c r="D9" s="17">
        <v>1276.4536984008816</v>
      </c>
      <c r="E9" s="17">
        <v>1598.1533199381631</v>
      </c>
      <c r="F9" s="18">
        <v>1945.7494148589997</v>
      </c>
      <c r="G9" s="103">
        <v>2235.5725058967801</v>
      </c>
      <c r="H9" s="1"/>
      <c r="I9" s="1"/>
    </row>
    <row r="10" spans="1:9" x14ac:dyDescent="0.35">
      <c r="A10" s="12" t="s">
        <v>230</v>
      </c>
      <c r="B10" s="17">
        <v>835.64973801857502</v>
      </c>
      <c r="C10" s="17">
        <v>939.1567012735394</v>
      </c>
      <c r="D10" s="17">
        <v>674.9399891512038</v>
      </c>
      <c r="E10" s="17">
        <v>901.98871930213829</v>
      </c>
      <c r="F10" s="18">
        <v>1042.5927360618805</v>
      </c>
      <c r="G10" s="103">
        <v>1184.8575283849166</v>
      </c>
      <c r="H10" s="1"/>
      <c r="I10" s="1"/>
    </row>
    <row r="11" spans="1:9" x14ac:dyDescent="0.35">
      <c r="A11" s="12" t="s">
        <v>231</v>
      </c>
      <c r="B11" s="17">
        <v>991.78749588860865</v>
      </c>
      <c r="C11" s="17">
        <v>1242.3948467907317</v>
      </c>
      <c r="D11" s="17">
        <v>846.79083331040738</v>
      </c>
      <c r="E11" s="17">
        <v>1098.8742674487282</v>
      </c>
      <c r="F11" s="18">
        <v>1318.3148817613537</v>
      </c>
      <c r="G11" s="103">
        <v>1263.9287890659007</v>
      </c>
      <c r="H11" s="1"/>
      <c r="I11" s="1"/>
    </row>
    <row r="12" spans="1:9" x14ac:dyDescent="0.35">
      <c r="A12" s="12" t="s">
        <v>232</v>
      </c>
      <c r="B12" s="17">
        <v>683.01054935794343</v>
      </c>
      <c r="C12" s="17">
        <v>762.2909578204318</v>
      </c>
      <c r="D12" s="17">
        <v>498.76741943511263</v>
      </c>
      <c r="E12" s="17">
        <v>606.9395723451662</v>
      </c>
      <c r="F12" s="18">
        <v>714.06318150663594</v>
      </c>
      <c r="G12" s="103">
        <v>877.07874887715479</v>
      </c>
      <c r="H12" s="1"/>
      <c r="I12" s="1"/>
    </row>
    <row r="13" spans="1:9" x14ac:dyDescent="0.35">
      <c r="A13" s="12" t="s">
        <v>233</v>
      </c>
      <c r="B13" s="17">
        <v>452.09143393246387</v>
      </c>
      <c r="C13" s="17">
        <v>551.36594653538805</v>
      </c>
      <c r="D13" s="17">
        <v>443.85460879708995</v>
      </c>
      <c r="E13" s="17">
        <v>472.47093944170302</v>
      </c>
      <c r="F13" s="18">
        <v>442.31354584037661</v>
      </c>
      <c r="G13" s="103">
        <v>592.55595071920732</v>
      </c>
      <c r="H13" s="1"/>
      <c r="I13" s="1"/>
    </row>
    <row r="14" spans="1:9" x14ac:dyDescent="0.35">
      <c r="A14" s="12" t="s">
        <v>234</v>
      </c>
      <c r="B14" s="17">
        <v>906.4664441091561</v>
      </c>
      <c r="C14" s="17">
        <v>1000.2108172682766</v>
      </c>
      <c r="D14" s="17">
        <v>626.54975695187011</v>
      </c>
      <c r="E14" s="17">
        <v>774.99871310176798</v>
      </c>
      <c r="F14" s="18">
        <v>1024.7409839778068</v>
      </c>
      <c r="G14" s="103">
        <v>776.64010430130486</v>
      </c>
      <c r="H14" s="1"/>
      <c r="I14" s="1"/>
    </row>
    <row r="15" spans="1:9" x14ac:dyDescent="0.35">
      <c r="A15" s="12" t="s">
        <v>235</v>
      </c>
      <c r="B15" s="17">
        <v>943.10232518621319</v>
      </c>
      <c r="C15" s="17">
        <v>955.44193386521215</v>
      </c>
      <c r="D15" s="17">
        <v>719.82864566873843</v>
      </c>
      <c r="E15" s="17">
        <v>932.7024417567676</v>
      </c>
      <c r="F15" s="18">
        <v>1151.4696754949096</v>
      </c>
      <c r="G15" s="103">
        <v>1193.8101194363578</v>
      </c>
      <c r="H15" s="1"/>
      <c r="I15" s="1"/>
    </row>
    <row r="16" spans="1:9" x14ac:dyDescent="0.35">
      <c r="A16" s="12" t="s">
        <v>236</v>
      </c>
      <c r="B16" s="17">
        <v>339.5316367328806</v>
      </c>
      <c r="C16" s="17">
        <v>468.27655862638875</v>
      </c>
      <c r="D16" s="17">
        <v>255.32167562271769</v>
      </c>
      <c r="E16" s="17">
        <v>343.01328449754368</v>
      </c>
      <c r="F16" s="18">
        <v>388.62980235398624</v>
      </c>
      <c r="G16" s="103">
        <v>356.61218424962851</v>
      </c>
      <c r="H16" s="1"/>
      <c r="I16" s="1"/>
    </row>
    <row r="17" spans="1:9" x14ac:dyDescent="0.35">
      <c r="A17" s="12" t="s">
        <v>237</v>
      </c>
      <c r="B17" s="17">
        <v>461.11665004985048</v>
      </c>
      <c r="C17" s="17">
        <v>560.12101884786784</v>
      </c>
      <c r="D17" s="17">
        <v>285.50173914791804</v>
      </c>
      <c r="E17" s="17">
        <v>383.77516679459171</v>
      </c>
      <c r="F17" s="18">
        <v>449.23967594594086</v>
      </c>
      <c r="G17" s="103">
        <v>343.74422472740713</v>
      </c>
      <c r="H17" s="1"/>
      <c r="I17" s="1"/>
    </row>
    <row r="18" spans="1:9" x14ac:dyDescent="0.35">
      <c r="A18" s="12" t="s">
        <v>238</v>
      </c>
      <c r="B18" s="17">
        <v>474.2964202342427</v>
      </c>
      <c r="C18" s="17">
        <v>483.62559367952059</v>
      </c>
      <c r="D18" s="17">
        <v>283.68987653551767</v>
      </c>
      <c r="E18" s="17">
        <v>283.92531085092668</v>
      </c>
      <c r="F18" s="18">
        <v>267.12565867917994</v>
      </c>
      <c r="G18" s="103">
        <v>254.63825882487885</v>
      </c>
      <c r="H18" s="1"/>
      <c r="I18" s="1"/>
    </row>
    <row r="19" spans="1:9" x14ac:dyDescent="0.35">
      <c r="A19" s="12" t="s">
        <v>239</v>
      </c>
      <c r="B19" s="17">
        <v>1026.1086526351801</v>
      </c>
      <c r="C19" s="17">
        <v>1158.9172890808325</v>
      </c>
      <c r="D19" s="17">
        <v>797.59899154093807</v>
      </c>
      <c r="E19" s="17">
        <v>1012.4039574577181</v>
      </c>
      <c r="F19" s="18">
        <v>1178.8836469188489</v>
      </c>
      <c r="G19" s="103">
        <v>1288.9034445037173</v>
      </c>
      <c r="H19" s="1"/>
      <c r="I19" s="1"/>
    </row>
    <row r="20" spans="1:9" x14ac:dyDescent="0.35">
      <c r="A20" s="12" t="s">
        <v>240</v>
      </c>
      <c r="B20" s="17">
        <v>70.35175879396985</v>
      </c>
      <c r="C20" s="17">
        <v>146.95546610440229</v>
      </c>
      <c r="D20" s="17">
        <v>64.038056902387709</v>
      </c>
      <c r="E20" s="17">
        <v>154.48742239193169</v>
      </c>
      <c r="F20" s="18">
        <v>177.88765942050833</v>
      </c>
      <c r="G20" s="103">
        <v>158.65087992478772</v>
      </c>
      <c r="H20" s="1"/>
      <c r="I20" s="1"/>
    </row>
    <row r="21" spans="1:9" x14ac:dyDescent="0.35">
      <c r="A21" s="12" t="s">
        <v>241</v>
      </c>
      <c r="B21" s="17">
        <v>498.24461860349658</v>
      </c>
      <c r="C21" s="17">
        <v>608.15025296278327</v>
      </c>
      <c r="D21" s="17">
        <v>337.64294682547762</v>
      </c>
      <c r="E21" s="17">
        <v>346.41452598108947</v>
      </c>
      <c r="F21" s="18">
        <v>514.61245235069885</v>
      </c>
      <c r="G21" s="103">
        <v>421.1254105187071</v>
      </c>
      <c r="H21" s="1"/>
      <c r="I21" s="1"/>
    </row>
    <row r="22" spans="1:9" x14ac:dyDescent="0.35">
      <c r="A22" s="12" t="s">
        <v>242</v>
      </c>
      <c r="B22" s="17">
        <v>457.08698707568209</v>
      </c>
      <c r="C22" s="17">
        <v>447.62236949191959</v>
      </c>
      <c r="D22" s="17">
        <v>283.97060162189757</v>
      </c>
      <c r="E22" s="17">
        <v>321.45506497788278</v>
      </c>
      <c r="F22" s="18">
        <v>379.67019405793974</v>
      </c>
      <c r="G22" s="103">
        <v>479.40361273057437</v>
      </c>
      <c r="H22" s="1"/>
      <c r="I22" s="1"/>
    </row>
    <row r="23" spans="1:9" x14ac:dyDescent="0.35">
      <c r="A23" s="12" t="s">
        <v>243</v>
      </c>
      <c r="B23" s="17">
        <v>1089.000313381385</v>
      </c>
      <c r="C23" s="17">
        <v>1144.1660273259308</v>
      </c>
      <c r="D23" s="17">
        <v>936.03872582380188</v>
      </c>
      <c r="E23" s="17">
        <v>1210.9417528579206</v>
      </c>
      <c r="F23" s="18">
        <v>1765.6923814087206</v>
      </c>
      <c r="G23" s="103">
        <v>1915.9568337372605</v>
      </c>
      <c r="H23" s="1"/>
      <c r="I23" s="1"/>
    </row>
    <row r="24" spans="1:9" x14ac:dyDescent="0.35">
      <c r="A24" s="12" t="s">
        <v>244</v>
      </c>
      <c r="B24" s="17">
        <v>1370.727610515868</v>
      </c>
      <c r="C24" s="17">
        <v>1449.5299785103934</v>
      </c>
      <c r="D24" s="17">
        <v>984.49014108902691</v>
      </c>
      <c r="E24" s="17">
        <v>1209.9845376712765</v>
      </c>
      <c r="F24" s="18">
        <v>1482.0329220928695</v>
      </c>
      <c r="G24" s="103">
        <v>1874.2317475385496</v>
      </c>
      <c r="H24" s="1"/>
      <c r="I24" s="1"/>
    </row>
    <row r="25" spans="1:9" x14ac:dyDescent="0.35">
      <c r="A25" s="12" t="s">
        <v>245</v>
      </c>
      <c r="B25" s="17">
        <v>538.90534413296461</v>
      </c>
      <c r="C25" s="17">
        <v>607.82728441407698</v>
      </c>
      <c r="D25" s="17">
        <v>429.47899943742368</v>
      </c>
      <c r="E25" s="17">
        <v>579.94374817916719</v>
      </c>
      <c r="F25" s="18">
        <v>798.98553626421824</v>
      </c>
      <c r="G25" s="103">
        <v>797.9113776100985</v>
      </c>
      <c r="H25" s="1"/>
      <c r="I25" s="1"/>
    </row>
    <row r="26" spans="1:9" x14ac:dyDescent="0.35">
      <c r="A26" s="12" t="s">
        <v>246</v>
      </c>
      <c r="B26" s="17">
        <v>1493.4336082299196</v>
      </c>
      <c r="C26" s="17">
        <v>1773.0309232245622</v>
      </c>
      <c r="D26" s="17">
        <v>1057.5248020597462</v>
      </c>
      <c r="E26" s="17">
        <v>1294.2685873974137</v>
      </c>
      <c r="F26" s="18">
        <v>1482.3152465860298</v>
      </c>
      <c r="G26" s="103">
        <v>1351.5822467845423</v>
      </c>
      <c r="H26" s="1"/>
      <c r="I26" s="1"/>
    </row>
    <row r="27" spans="1:9" x14ac:dyDescent="0.35">
      <c r="A27" s="12" t="s">
        <v>247</v>
      </c>
      <c r="B27" s="17">
        <v>620.94000764233851</v>
      </c>
      <c r="C27" s="17">
        <v>903.58503467812841</v>
      </c>
      <c r="D27" s="17">
        <v>399.13274859564405</v>
      </c>
      <c r="E27" s="17">
        <v>301.29264262804935</v>
      </c>
      <c r="F27" s="18">
        <v>466.434973477227</v>
      </c>
      <c r="G27" s="103">
        <v>603.11459177243682</v>
      </c>
      <c r="H27" s="1"/>
      <c r="I27" s="1"/>
    </row>
    <row r="28" spans="1:9" x14ac:dyDescent="0.35">
      <c r="A28" s="12" t="s">
        <v>248</v>
      </c>
      <c r="B28" s="17">
        <v>901.44463272901726</v>
      </c>
      <c r="C28" s="17">
        <v>1037.3571615324279</v>
      </c>
      <c r="D28" s="17">
        <v>509.84139117141223</v>
      </c>
      <c r="E28" s="17">
        <v>754.43944012253007</v>
      </c>
      <c r="F28" s="18">
        <v>857.30642622012317</v>
      </c>
      <c r="G28" s="103">
        <v>857.33978506723679</v>
      </c>
      <c r="H28" s="1"/>
      <c r="I28" s="1"/>
    </row>
    <row r="29" spans="1:9" x14ac:dyDescent="0.35">
      <c r="A29" s="12" t="s">
        <v>249</v>
      </c>
      <c r="B29" s="17">
        <v>658.46160392311208</v>
      </c>
      <c r="C29" s="17">
        <v>767.82785943079591</v>
      </c>
      <c r="D29" s="17">
        <v>585.61526761428661</v>
      </c>
      <c r="E29" s="17">
        <v>593.89153970983602</v>
      </c>
      <c r="F29" s="18">
        <v>710.54891856016241</v>
      </c>
      <c r="G29" s="103">
        <v>726.60768128120219</v>
      </c>
      <c r="H29" s="1"/>
      <c r="I29" s="1"/>
    </row>
    <row r="30" spans="1:9" x14ac:dyDescent="0.35">
      <c r="A30" s="12" t="s">
        <v>250</v>
      </c>
      <c r="B30" s="17">
        <v>1148.4690094228717</v>
      </c>
      <c r="C30" s="17">
        <v>947.51410624933465</v>
      </c>
      <c r="D30" s="17">
        <v>515.38314209600753</v>
      </c>
      <c r="E30" s="17">
        <v>634.47424377529319</v>
      </c>
      <c r="F30" s="18">
        <v>754.64327568450585</v>
      </c>
      <c r="G30" s="103">
        <v>756.21749241119767</v>
      </c>
      <c r="H30" s="1"/>
      <c r="I30" s="1"/>
    </row>
    <row r="31" spans="1:9" x14ac:dyDescent="0.35">
      <c r="A31" s="12" t="s">
        <v>251</v>
      </c>
      <c r="B31" s="17">
        <v>325.66505727539527</v>
      </c>
      <c r="C31" s="17">
        <v>274.2348112565108</v>
      </c>
      <c r="D31" s="17">
        <v>204.22787531350772</v>
      </c>
      <c r="E31" s="17">
        <v>278.927794540734</v>
      </c>
      <c r="F31" s="18">
        <v>308.95810595248088</v>
      </c>
      <c r="G31" s="103">
        <v>363.17443773105549</v>
      </c>
      <c r="H31" s="1"/>
      <c r="I31" s="1"/>
    </row>
    <row r="32" spans="1:9" x14ac:dyDescent="0.35">
      <c r="A32" s="12" t="s">
        <v>252</v>
      </c>
      <c r="B32" s="17">
        <v>756.02173111748584</v>
      </c>
      <c r="C32" s="17">
        <v>794.64506685033155</v>
      </c>
      <c r="D32" s="17">
        <v>501.84548431895314</v>
      </c>
      <c r="E32" s="17">
        <v>668.3986039683424</v>
      </c>
      <c r="F32" s="18">
        <v>989.23389553485754</v>
      </c>
      <c r="G32" s="103">
        <v>1169.4863340720322</v>
      </c>
      <c r="H32" s="1"/>
      <c r="I32" s="1"/>
    </row>
    <row r="33" spans="1:9" x14ac:dyDescent="0.35">
      <c r="A33" s="12" t="s">
        <v>253</v>
      </c>
      <c r="B33" s="17">
        <v>774.73332541319712</v>
      </c>
      <c r="C33" s="17">
        <v>820.55575906640854</v>
      </c>
      <c r="D33" s="17">
        <v>558.2563080241265</v>
      </c>
      <c r="E33" s="17">
        <v>574.3771430105146</v>
      </c>
      <c r="F33" s="18">
        <v>655.52245825821115</v>
      </c>
      <c r="G33" s="103">
        <v>574.96070296595974</v>
      </c>
      <c r="H33" s="1"/>
      <c r="I33" s="1"/>
    </row>
    <row r="34" spans="1:9" x14ac:dyDescent="0.35">
      <c r="A34" s="12" t="s">
        <v>254</v>
      </c>
      <c r="B34" s="17">
        <v>721.53835454482225</v>
      </c>
      <c r="C34" s="17">
        <v>839.25442451530228</v>
      </c>
      <c r="D34" s="17">
        <v>482.53125296352289</v>
      </c>
      <c r="E34" s="17">
        <v>698.351867440521</v>
      </c>
      <c r="F34" s="18">
        <v>776.21989083897108</v>
      </c>
      <c r="G34" s="103">
        <v>953.79820886509344</v>
      </c>
      <c r="H34" s="1"/>
      <c r="I34" s="1"/>
    </row>
    <row r="35" spans="1:9" x14ac:dyDescent="0.35">
      <c r="A35" s="12" t="s">
        <v>255</v>
      </c>
      <c r="B35" s="17">
        <v>705.60628475233386</v>
      </c>
      <c r="C35" s="17">
        <v>644.55843561715835</v>
      </c>
      <c r="D35" s="17">
        <v>440.74933015108189</v>
      </c>
      <c r="E35" s="17">
        <v>623.92719440431949</v>
      </c>
      <c r="F35" s="18">
        <v>846.87446524210202</v>
      </c>
      <c r="G35" s="103">
        <v>971.84303089072489</v>
      </c>
      <c r="H35" s="1"/>
      <c r="I35" s="1"/>
    </row>
    <row r="36" spans="1:9" x14ac:dyDescent="0.35">
      <c r="A36" s="12" t="s">
        <v>256</v>
      </c>
      <c r="B36" s="17">
        <v>1126.1587689991059</v>
      </c>
      <c r="C36" s="17">
        <v>1206.5164135227828</v>
      </c>
      <c r="D36" s="17">
        <v>809.27632761295581</v>
      </c>
      <c r="E36" s="17">
        <v>1047.6031146235284</v>
      </c>
      <c r="F36" s="18">
        <v>1340.9827204346741</v>
      </c>
      <c r="G36" s="103">
        <v>1595.3277092796886</v>
      </c>
      <c r="H36" s="1"/>
      <c r="I36" s="1"/>
    </row>
    <row r="37" spans="1:9" x14ac:dyDescent="0.35">
      <c r="A37" s="12" t="s">
        <v>257</v>
      </c>
      <c r="B37" s="17">
        <v>989.71104237293162</v>
      </c>
      <c r="C37" s="17">
        <v>1078.2789009849664</v>
      </c>
      <c r="D37" s="17">
        <v>857.12034577461611</v>
      </c>
      <c r="E37" s="17">
        <v>1097.8227537565165</v>
      </c>
      <c r="F37" s="18">
        <v>1504.0914266256636</v>
      </c>
      <c r="G37" s="105">
        <v>1113.8840493269083</v>
      </c>
      <c r="H37" s="1"/>
      <c r="I37" s="1"/>
    </row>
    <row r="38" spans="1:9" ht="33.75" customHeight="1" x14ac:dyDescent="0.35">
      <c r="A38" s="199" t="s">
        <v>17</v>
      </c>
      <c r="B38" s="199"/>
      <c r="C38" s="199"/>
      <c r="D38" s="199"/>
      <c r="E38" s="1"/>
      <c r="F38" s="1"/>
      <c r="G38" s="1"/>
      <c r="H38" s="1"/>
      <c r="I38" s="1"/>
    </row>
    <row r="39" spans="1:9" x14ac:dyDescent="0.35">
      <c r="A39" s="199"/>
      <c r="B39" s="199"/>
      <c r="C39" s="199"/>
      <c r="D39" s="199"/>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I43" s="1"/>
    </row>
    <row r="44" spans="1:9" x14ac:dyDescent="0.35">
      <c r="A44" s="1"/>
      <c r="B44" s="1"/>
      <c r="C44" s="1"/>
      <c r="D44" s="1"/>
      <c r="E44" s="1"/>
      <c r="F44" s="1"/>
      <c r="G44" s="1"/>
      <c r="H44" s="1"/>
      <c r="I44" s="1"/>
    </row>
    <row r="45" spans="1:9" x14ac:dyDescent="0.35">
      <c r="G45" s="1"/>
      <c r="H45" s="1"/>
    </row>
  </sheetData>
  <sortState xmlns:xlrd2="http://schemas.microsoft.com/office/spreadsheetml/2017/richdata2" ref="A6:D37">
    <sortCondition ref="D5:D37"/>
  </sortState>
  <mergeCells count="5">
    <mergeCell ref="A38:D38"/>
    <mergeCell ref="A39:D39"/>
    <mergeCell ref="A1:F1"/>
    <mergeCell ref="A3:F3"/>
    <mergeCell ref="A2:F2"/>
  </mergeCells>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45"/>
  <sheetViews>
    <sheetView zoomScale="80" zoomScaleNormal="80" workbookViewId="0">
      <selection activeCell="A6" sqref="A6:G37"/>
    </sheetView>
  </sheetViews>
  <sheetFormatPr baseColWidth="10" defaultColWidth="11.453125" defaultRowHeight="14.5" x14ac:dyDescent="0.35"/>
  <cols>
    <col min="1" max="1" width="25.453125" bestFit="1" customWidth="1"/>
  </cols>
  <sheetData>
    <row r="1" spans="1:9" ht="23.5" x14ac:dyDescent="0.35">
      <c r="A1" s="202" t="s">
        <v>18</v>
      </c>
      <c r="B1" s="202"/>
      <c r="C1" s="202"/>
      <c r="D1" s="202"/>
      <c r="E1" s="202"/>
      <c r="F1" s="202"/>
      <c r="G1" s="1"/>
      <c r="H1" s="1"/>
      <c r="I1" s="1"/>
    </row>
    <row r="2" spans="1:9" ht="37.5" customHeight="1" x14ac:dyDescent="0.35">
      <c r="A2" s="204" t="s">
        <v>180</v>
      </c>
      <c r="B2" s="204"/>
      <c r="C2" s="204"/>
      <c r="D2" s="204"/>
      <c r="E2" s="204"/>
      <c r="F2" s="204"/>
      <c r="G2" s="1"/>
      <c r="H2" s="1"/>
      <c r="I2" s="1"/>
    </row>
    <row r="3" spans="1:9" x14ac:dyDescent="0.35">
      <c r="A3" s="201" t="s">
        <v>298</v>
      </c>
      <c r="B3" s="201"/>
      <c r="C3" s="201"/>
      <c r="D3" s="201"/>
      <c r="E3" s="201"/>
      <c r="F3" s="201"/>
      <c r="G3" s="1"/>
      <c r="H3" s="1"/>
      <c r="I3" s="1"/>
    </row>
    <row r="4" spans="1:9" x14ac:dyDescent="0.35">
      <c r="A4" s="2"/>
      <c r="B4" s="2"/>
      <c r="C4" s="2"/>
      <c r="D4" s="2"/>
      <c r="E4" s="1"/>
      <c r="F4" s="1"/>
      <c r="G4" s="1"/>
      <c r="H4" s="1"/>
      <c r="I4" s="1"/>
    </row>
    <row r="5" spans="1:9" x14ac:dyDescent="0.35">
      <c r="A5" s="22" t="s">
        <v>226</v>
      </c>
      <c r="B5" s="23" t="s">
        <v>130</v>
      </c>
      <c r="C5" s="23" t="s">
        <v>131</v>
      </c>
      <c r="D5" s="23" t="s">
        <v>132</v>
      </c>
      <c r="E5" s="23" t="s">
        <v>133</v>
      </c>
      <c r="F5" s="24" t="s">
        <v>134</v>
      </c>
      <c r="G5" s="89" t="s">
        <v>291</v>
      </c>
      <c r="H5" s="1"/>
      <c r="I5" s="1"/>
    </row>
    <row r="6" spans="1:9" x14ac:dyDescent="0.35">
      <c r="A6" s="12" t="s">
        <v>1</v>
      </c>
      <c r="B6" s="17">
        <v>63.095168545890054</v>
      </c>
      <c r="C6" s="17">
        <v>48.979591836734691</v>
      </c>
      <c r="D6" s="17">
        <v>46.010464705693529</v>
      </c>
      <c r="E6" s="17">
        <v>55.421359182691802</v>
      </c>
      <c r="F6" s="18">
        <v>38.866330507001052</v>
      </c>
      <c r="G6" s="104">
        <v>42.25649693640397</v>
      </c>
      <c r="H6" s="1"/>
      <c r="I6" s="1"/>
    </row>
    <row r="7" spans="1:9" x14ac:dyDescent="0.35">
      <c r="A7" s="12" t="s">
        <v>227</v>
      </c>
      <c r="B7" s="17">
        <v>12.53353567653993</v>
      </c>
      <c r="C7" s="17">
        <v>10.992891263649508</v>
      </c>
      <c r="D7" s="17">
        <v>11.235472368999348</v>
      </c>
      <c r="E7" s="17">
        <v>12.471283229405973</v>
      </c>
      <c r="F7" s="18">
        <v>22.211551966865589</v>
      </c>
      <c r="G7" s="103">
        <v>19.812528013615431</v>
      </c>
      <c r="H7" s="1"/>
      <c r="I7" s="1"/>
    </row>
    <row r="8" spans="1:9" x14ac:dyDescent="0.35">
      <c r="A8" s="12" t="s">
        <v>228</v>
      </c>
      <c r="B8" s="17">
        <v>7.2915366250570344</v>
      </c>
      <c r="C8" s="17">
        <v>9.6219222474258697</v>
      </c>
      <c r="D8" s="17">
        <v>8.0647594984656159</v>
      </c>
      <c r="E8" s="17">
        <v>10.025247255332818</v>
      </c>
      <c r="F8" s="18">
        <v>27.991093375559124</v>
      </c>
      <c r="G8" s="103">
        <v>59.262889678505076</v>
      </c>
      <c r="H8" s="1"/>
      <c r="I8" s="1"/>
    </row>
    <row r="9" spans="1:9" x14ac:dyDescent="0.35">
      <c r="A9" s="12" t="s">
        <v>229</v>
      </c>
      <c r="B9" s="17">
        <v>10.252859805902572</v>
      </c>
      <c r="C9" s="17">
        <v>11.95858588931644</v>
      </c>
      <c r="D9" s="17">
        <v>13.062325008493744</v>
      </c>
      <c r="E9" s="17">
        <v>19.531314909985948</v>
      </c>
      <c r="F9" s="18">
        <v>17.400546351753185</v>
      </c>
      <c r="G9" s="103">
        <v>19.311315735459509</v>
      </c>
      <c r="H9" s="1"/>
      <c r="I9" s="1"/>
    </row>
    <row r="10" spans="1:9" x14ac:dyDescent="0.35">
      <c r="A10" s="12" t="s">
        <v>230</v>
      </c>
      <c r="B10" s="17">
        <v>10.049057672455532</v>
      </c>
      <c r="C10" s="17">
        <v>8.3817297633612018</v>
      </c>
      <c r="D10" s="17">
        <v>9.0650182522171843</v>
      </c>
      <c r="E10" s="17">
        <v>9.7619781796544878</v>
      </c>
      <c r="F10" s="18">
        <v>10.892301980634715</v>
      </c>
      <c r="G10" s="103">
        <v>10.940653035423402</v>
      </c>
      <c r="H10" s="1"/>
      <c r="I10" s="1"/>
    </row>
    <row r="11" spans="1:9" x14ac:dyDescent="0.35">
      <c r="A11" s="12" t="s">
        <v>231</v>
      </c>
      <c r="B11" s="17">
        <v>13.490502686108979</v>
      </c>
      <c r="C11" s="17">
        <v>22.038989440005444</v>
      </c>
      <c r="D11" s="17">
        <v>22.63071768032194</v>
      </c>
      <c r="E11" s="17">
        <v>24.540640393053653</v>
      </c>
      <c r="F11" s="18">
        <v>15.473573108020219</v>
      </c>
      <c r="G11" s="103">
        <v>20.549986272106931</v>
      </c>
      <c r="H11" s="1"/>
      <c r="I11" s="1"/>
    </row>
    <row r="12" spans="1:9" x14ac:dyDescent="0.35">
      <c r="A12" s="12" t="s">
        <v>232</v>
      </c>
      <c r="B12" s="17">
        <v>10.893638012630454</v>
      </c>
      <c r="C12" s="17">
        <v>9.6643867348819601</v>
      </c>
      <c r="D12" s="17">
        <v>10.907847360890553</v>
      </c>
      <c r="E12" s="17">
        <v>12.207729042671827</v>
      </c>
      <c r="F12" s="18">
        <v>29.333243863744205</v>
      </c>
      <c r="G12" s="103">
        <v>12.737460967761868</v>
      </c>
      <c r="H12" s="1"/>
      <c r="I12" s="1"/>
    </row>
    <row r="13" spans="1:9" x14ac:dyDescent="0.35">
      <c r="A13" s="12" t="s">
        <v>233</v>
      </c>
      <c r="B13" s="17">
        <v>22.593812738176442</v>
      </c>
      <c r="C13" s="17">
        <v>24.527864164688257</v>
      </c>
      <c r="D13" s="17">
        <v>16.584209052396169</v>
      </c>
      <c r="E13" s="17">
        <v>20.103840707655191</v>
      </c>
      <c r="F13" s="18">
        <v>24.120972419773835</v>
      </c>
      <c r="G13" s="103">
        <v>41.411634489731902</v>
      </c>
      <c r="H13" s="1"/>
      <c r="I13" s="1"/>
    </row>
    <row r="14" spans="1:9" x14ac:dyDescent="0.35">
      <c r="A14" s="12" t="s">
        <v>234</v>
      </c>
      <c r="B14" s="17">
        <v>33.264823637033253</v>
      </c>
      <c r="C14" s="17">
        <v>35.721814902438453</v>
      </c>
      <c r="D14" s="17">
        <v>16.157605904450843</v>
      </c>
      <c r="E14" s="17">
        <v>13.12920277197429</v>
      </c>
      <c r="F14" s="18">
        <v>16.984657193002324</v>
      </c>
      <c r="G14" s="103">
        <v>24.164634214874177</v>
      </c>
      <c r="H14" s="1"/>
      <c r="I14" s="1"/>
    </row>
    <row r="15" spans="1:9" x14ac:dyDescent="0.35">
      <c r="A15" s="12" t="s">
        <v>235</v>
      </c>
      <c r="B15" s="17">
        <v>16.992834688039878</v>
      </c>
      <c r="C15" s="17">
        <v>20.332520654296783</v>
      </c>
      <c r="D15" s="17">
        <v>19.200691970568883</v>
      </c>
      <c r="E15" s="17">
        <v>22.124881009043314</v>
      </c>
      <c r="F15" s="18">
        <v>31.496354760118205</v>
      </c>
      <c r="G15" s="103">
        <v>21.769370127258572</v>
      </c>
      <c r="H15" s="1"/>
      <c r="I15" s="1"/>
    </row>
    <row r="16" spans="1:9" x14ac:dyDescent="0.35">
      <c r="A16" s="12" t="s">
        <v>236</v>
      </c>
      <c r="B16" s="17">
        <v>60.290664466586271</v>
      </c>
      <c r="C16" s="17">
        <v>24.48504881706608</v>
      </c>
      <c r="D16" s="17">
        <v>20.572503379768413</v>
      </c>
      <c r="E16" s="17">
        <v>19.976598841357266</v>
      </c>
      <c r="F16" s="18">
        <v>11.103708638685321</v>
      </c>
      <c r="G16" s="103">
        <v>8.1048223693097405</v>
      </c>
      <c r="H16" s="1"/>
      <c r="I16" s="1"/>
    </row>
    <row r="17" spans="1:9" x14ac:dyDescent="0.35">
      <c r="A17" s="12" t="s">
        <v>237</v>
      </c>
      <c r="B17" s="17">
        <v>2.0771020272515783</v>
      </c>
      <c r="C17" s="17">
        <v>12.265423770391266</v>
      </c>
      <c r="D17" s="17">
        <v>9.8135426889106974</v>
      </c>
      <c r="E17" s="17">
        <v>3.8295102056446977</v>
      </c>
      <c r="F17" s="18">
        <v>3.7593278321836054</v>
      </c>
      <c r="G17" s="103">
        <v>1.8480872297172428</v>
      </c>
      <c r="H17" s="1"/>
      <c r="I17" s="1"/>
    </row>
    <row r="18" spans="1:9" x14ac:dyDescent="0.35">
      <c r="A18" s="12" t="s">
        <v>238</v>
      </c>
      <c r="B18" s="17">
        <v>11.221208083277395</v>
      </c>
      <c r="C18" s="17">
        <v>10.457836175036553</v>
      </c>
      <c r="D18" s="17">
        <v>9.754517804921349</v>
      </c>
      <c r="E18" s="17">
        <v>6.1869822027590065</v>
      </c>
      <c r="F18" s="18">
        <v>7.5002884726335637</v>
      </c>
      <c r="G18" s="103">
        <v>8.6026438792188795</v>
      </c>
      <c r="H18" s="1"/>
      <c r="I18" s="1"/>
    </row>
    <row r="19" spans="1:9" x14ac:dyDescent="0.35">
      <c r="A19" s="12" t="s">
        <v>239</v>
      </c>
      <c r="B19" s="17">
        <v>20.749043037597886</v>
      </c>
      <c r="C19" s="17">
        <v>22.876019532291213</v>
      </c>
      <c r="D19" s="17">
        <v>18.94047669351972</v>
      </c>
      <c r="E19" s="17">
        <v>20.870173281365783</v>
      </c>
      <c r="F19" s="18">
        <v>29.245813250153894</v>
      </c>
      <c r="G19" s="103">
        <v>36.584648242345203</v>
      </c>
      <c r="H19" s="1"/>
      <c r="I19" s="1"/>
    </row>
    <row r="20" spans="1:9" x14ac:dyDescent="0.35">
      <c r="A20" s="12" t="s">
        <v>240</v>
      </c>
      <c r="B20" s="17">
        <v>0</v>
      </c>
      <c r="C20" s="17">
        <v>3.1946840457478753</v>
      </c>
      <c r="D20" s="17">
        <v>6.352231221216452</v>
      </c>
      <c r="E20" s="17">
        <v>6.1917587690783567</v>
      </c>
      <c r="F20" s="18">
        <v>6.0300901498477408</v>
      </c>
      <c r="G20" s="103">
        <v>11.751917031465759</v>
      </c>
      <c r="H20" s="1"/>
      <c r="I20" s="1"/>
    </row>
    <row r="21" spans="1:9" x14ac:dyDescent="0.35">
      <c r="A21" s="12" t="s">
        <v>241</v>
      </c>
      <c r="B21" s="17">
        <v>19.504237738926911</v>
      </c>
      <c r="C21" s="17">
        <v>29.454570656317138</v>
      </c>
      <c r="D21" s="17">
        <v>19.947803248167297</v>
      </c>
      <c r="E21" s="17">
        <v>29.128098906078066</v>
      </c>
      <c r="F21" s="18">
        <v>28.589580686149937</v>
      </c>
      <c r="G21" s="103">
        <v>29.855905969609832</v>
      </c>
      <c r="H21" s="1"/>
      <c r="I21" s="1"/>
    </row>
    <row r="22" spans="1:9" x14ac:dyDescent="0.35">
      <c r="A22" s="12" t="s">
        <v>242</v>
      </c>
      <c r="B22" s="17">
        <v>14.869585586686629</v>
      </c>
      <c r="C22" s="17">
        <v>16.437543349009136</v>
      </c>
      <c r="D22" s="17">
        <v>8.4735241781174189</v>
      </c>
      <c r="E22" s="17">
        <v>7.0075447898904484</v>
      </c>
      <c r="F22" s="18">
        <v>6.1703637429426461</v>
      </c>
      <c r="G22" s="103">
        <v>8.6017394628691584</v>
      </c>
      <c r="H22" s="1"/>
      <c r="I22" s="1"/>
    </row>
    <row r="23" spans="1:9" x14ac:dyDescent="0.35">
      <c r="A23" s="12" t="s">
        <v>243</v>
      </c>
      <c r="B23" s="17">
        <v>16.508483681783588</v>
      </c>
      <c r="C23" s="17">
        <v>16.618242953172562</v>
      </c>
      <c r="D23" s="17">
        <v>16.857858345047731</v>
      </c>
      <c r="E23" s="17">
        <v>20.452649425442019</v>
      </c>
      <c r="F23" s="18">
        <v>17.036682106159823</v>
      </c>
      <c r="G23" s="103">
        <v>25.261894799996842</v>
      </c>
      <c r="H23" s="1"/>
      <c r="I23" s="1"/>
    </row>
    <row r="24" spans="1:9" x14ac:dyDescent="0.35">
      <c r="A24" s="12" t="s">
        <v>244</v>
      </c>
      <c r="B24" s="17">
        <v>16.033390171277325</v>
      </c>
      <c r="C24" s="17">
        <v>19.350830558016845</v>
      </c>
      <c r="D24" s="17">
        <v>20.145595451572227</v>
      </c>
      <c r="E24" s="17">
        <v>14.04875163285929</v>
      </c>
      <c r="F24" s="18">
        <v>11.999275145827925</v>
      </c>
      <c r="G24" s="103">
        <v>12.657149463896699</v>
      </c>
      <c r="H24" s="1"/>
      <c r="I24" s="1"/>
    </row>
    <row r="25" spans="1:9" x14ac:dyDescent="0.35">
      <c r="A25" s="12" t="s">
        <v>245</v>
      </c>
      <c r="B25" s="17">
        <v>12.914637056585763</v>
      </c>
      <c r="C25" s="17">
        <v>17.889509397539566</v>
      </c>
      <c r="D25" s="17">
        <v>11.673867840828873</v>
      </c>
      <c r="E25" s="17">
        <v>8.324372123997664</v>
      </c>
      <c r="F25" s="18">
        <v>10.351670773283427</v>
      </c>
      <c r="G25" s="103">
        <v>9.1057847555572469</v>
      </c>
      <c r="H25" s="1"/>
      <c r="I25" s="1"/>
    </row>
    <row r="26" spans="1:9" x14ac:dyDescent="0.35">
      <c r="A26" s="12" t="s">
        <v>246</v>
      </c>
      <c r="B26" s="17">
        <v>44.016990558355523</v>
      </c>
      <c r="C26" s="17">
        <v>42.547773074402699</v>
      </c>
      <c r="D26" s="17">
        <v>38.084559910059504</v>
      </c>
      <c r="E26" s="17">
        <v>33.401239155881477</v>
      </c>
      <c r="F26" s="18">
        <v>42.283801730658141</v>
      </c>
      <c r="G26" s="103">
        <v>43.599427315630393</v>
      </c>
      <c r="H26" s="1"/>
      <c r="I26" s="1"/>
    </row>
    <row r="27" spans="1:9" x14ac:dyDescent="0.35">
      <c r="A27" s="12" t="s">
        <v>247</v>
      </c>
      <c r="B27" s="17">
        <v>57.317539166985092</v>
      </c>
      <c r="C27" s="17">
        <v>78.147894891081364</v>
      </c>
      <c r="D27" s="17">
        <v>37.490041707671402</v>
      </c>
      <c r="E27" s="17">
        <v>23.376501940249661</v>
      </c>
      <c r="F27" s="18">
        <v>32.010243277848907</v>
      </c>
      <c r="G27" s="103">
        <v>40.507696462327843</v>
      </c>
      <c r="H27" s="1"/>
      <c r="I27" s="1"/>
    </row>
    <row r="28" spans="1:9" x14ac:dyDescent="0.35">
      <c r="A28" s="12" t="s">
        <v>248</v>
      </c>
      <c r="B28" s="17">
        <v>64.996866222521419</v>
      </c>
      <c r="C28" s="17">
        <v>66.132480275603271</v>
      </c>
      <c r="D28" s="17">
        <v>34.084425640379671</v>
      </c>
      <c r="E28" s="17">
        <v>60.415728396548232</v>
      </c>
      <c r="F28" s="18">
        <v>88.254575641436517</v>
      </c>
      <c r="G28" s="103">
        <v>87.518857252684299</v>
      </c>
      <c r="H28" s="1"/>
      <c r="I28" s="1"/>
    </row>
    <row r="29" spans="1:9" x14ac:dyDescent="0.35">
      <c r="A29" s="12" t="s">
        <v>249</v>
      </c>
      <c r="B29" s="17">
        <v>23.402512578850512</v>
      </c>
      <c r="C29" s="17">
        <v>22.988858066790296</v>
      </c>
      <c r="D29" s="17">
        <v>21.350206466201168</v>
      </c>
      <c r="E29" s="17">
        <v>12.707018509890297</v>
      </c>
      <c r="F29" s="18">
        <v>11.482690991599263</v>
      </c>
      <c r="G29" s="103">
        <v>10.784529592299846</v>
      </c>
      <c r="H29" s="1"/>
      <c r="I29" s="1"/>
    </row>
    <row r="30" spans="1:9" x14ac:dyDescent="0.35">
      <c r="A30" s="12" t="s">
        <v>250</v>
      </c>
      <c r="B30" s="17">
        <v>18.086126132643649</v>
      </c>
      <c r="C30" s="17">
        <v>10.646225912913872</v>
      </c>
      <c r="D30" s="17">
        <v>16.087228528018588</v>
      </c>
      <c r="E30" s="17">
        <v>28.456585921104114</v>
      </c>
      <c r="F30" s="18">
        <v>28.410099790475517</v>
      </c>
      <c r="G30" s="103">
        <v>24.852218060461897</v>
      </c>
      <c r="H30" s="1"/>
      <c r="I30" s="1"/>
    </row>
    <row r="31" spans="1:9" x14ac:dyDescent="0.35">
      <c r="A31" s="12" t="s">
        <v>251</v>
      </c>
      <c r="B31" s="17">
        <v>51.121840386253901</v>
      </c>
      <c r="C31" s="17">
        <v>47.853054313216646</v>
      </c>
      <c r="D31" s="17">
        <v>49.738870927629947</v>
      </c>
      <c r="E31" s="17">
        <v>36.384427465044965</v>
      </c>
      <c r="F31" s="18">
        <v>75.560406347074135</v>
      </c>
      <c r="G31" s="103">
        <v>78.172076282917772</v>
      </c>
      <c r="H31" s="1"/>
      <c r="I31" s="1"/>
    </row>
    <row r="32" spans="1:9" x14ac:dyDescent="0.35">
      <c r="A32" s="12" t="s">
        <v>252</v>
      </c>
      <c r="B32" s="17">
        <v>14.623631788970979</v>
      </c>
      <c r="C32" s="17">
        <v>16.115447999861868</v>
      </c>
      <c r="D32" s="17">
        <v>14.714010567677844</v>
      </c>
      <c r="E32" s="17">
        <v>14.809220220509289</v>
      </c>
      <c r="F32" s="18">
        <v>27.727005738760528</v>
      </c>
      <c r="G32" s="103">
        <v>24.142839125813019</v>
      </c>
      <c r="H32" s="1"/>
      <c r="I32" s="1"/>
    </row>
    <row r="33" spans="1:9" x14ac:dyDescent="0.35">
      <c r="A33" s="12" t="s">
        <v>253</v>
      </c>
      <c r="B33" s="17">
        <v>16.560284836899193</v>
      </c>
      <c r="C33" s="17">
        <v>13.606154168192997</v>
      </c>
      <c r="D33" s="17">
        <v>14.235020183225044</v>
      </c>
      <c r="E33" s="17">
        <v>18.890122454390298</v>
      </c>
      <c r="F33" s="18">
        <v>14.044576833633821</v>
      </c>
      <c r="G33" s="103">
        <v>16.427448656170277</v>
      </c>
      <c r="H33" s="1"/>
      <c r="I33" s="1"/>
    </row>
    <row r="34" spans="1:9" x14ac:dyDescent="0.35">
      <c r="A34" s="12" t="s">
        <v>254</v>
      </c>
      <c r="B34" s="17">
        <v>16.806917495421562</v>
      </c>
      <c r="C34" s="17">
        <v>17.578977810793493</v>
      </c>
      <c r="D34" s="17">
        <v>21.762785636561482</v>
      </c>
      <c r="E34" s="17">
        <v>30.815114813816177</v>
      </c>
      <c r="F34" s="18">
        <v>12.528461395997429</v>
      </c>
      <c r="G34" s="103">
        <v>24.801988472467094</v>
      </c>
      <c r="H34" s="1"/>
      <c r="I34" s="1"/>
    </row>
    <row r="35" spans="1:9" x14ac:dyDescent="0.35">
      <c r="A35" s="12" t="s">
        <v>255</v>
      </c>
      <c r="B35" s="17">
        <v>17.752384839055246</v>
      </c>
      <c r="C35" s="17">
        <v>12.264325413434305</v>
      </c>
      <c r="D35" s="17">
        <v>14.062078375183852</v>
      </c>
      <c r="E35" s="17">
        <v>13.739298664503037</v>
      </c>
      <c r="F35" s="18">
        <v>26.760650556876399</v>
      </c>
      <c r="G35" s="103">
        <v>18.069982717224452</v>
      </c>
      <c r="H35" s="1"/>
      <c r="I35" s="1"/>
    </row>
    <row r="36" spans="1:9" x14ac:dyDescent="0.35">
      <c r="A36" s="12" t="s">
        <v>256</v>
      </c>
      <c r="B36" s="17">
        <v>40.656910263046449</v>
      </c>
      <c r="C36" s="17">
        <v>36.375514082520453</v>
      </c>
      <c r="D36" s="17">
        <v>26.743330881861333</v>
      </c>
      <c r="E36" s="17">
        <v>31.325978847844738</v>
      </c>
      <c r="F36" s="18">
        <v>43.699083547733792</v>
      </c>
      <c r="G36" s="103">
        <v>42.223664287259361</v>
      </c>
      <c r="H36" s="1"/>
      <c r="I36" s="1"/>
    </row>
    <row r="37" spans="1:9" x14ac:dyDescent="0.35">
      <c r="A37" s="12" t="s">
        <v>257</v>
      </c>
      <c r="B37" s="17">
        <v>42.153259753136261</v>
      </c>
      <c r="C37" s="17">
        <v>31.104199066874024</v>
      </c>
      <c r="D37" s="17">
        <v>25.534135253204258</v>
      </c>
      <c r="E37" s="17">
        <v>21.103553513741659</v>
      </c>
      <c r="F37" s="18">
        <v>24.474073443502135</v>
      </c>
      <c r="G37" s="105">
        <v>17.265464362511967</v>
      </c>
      <c r="H37" s="1"/>
      <c r="I37" s="1"/>
    </row>
    <row r="38" spans="1:9" ht="33.75" customHeight="1" x14ac:dyDescent="0.35">
      <c r="A38" s="199" t="s">
        <v>17</v>
      </c>
      <c r="B38" s="199"/>
      <c r="C38" s="199"/>
      <c r="D38" s="199"/>
      <c r="E38" s="1"/>
      <c r="F38" s="1"/>
      <c r="G38" s="1"/>
      <c r="H38" s="1"/>
      <c r="I38" s="1"/>
    </row>
    <row r="39" spans="1:9" x14ac:dyDescent="0.35">
      <c r="A39" s="199"/>
      <c r="B39" s="199"/>
      <c r="C39" s="199"/>
      <c r="D39" s="199"/>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I43" s="1"/>
    </row>
    <row r="44" spans="1:9" x14ac:dyDescent="0.35">
      <c r="A44" s="1"/>
      <c r="B44" s="1"/>
      <c r="C44" s="1"/>
      <c r="D44" s="1"/>
      <c r="E44" s="1"/>
      <c r="F44" s="1"/>
      <c r="G44" s="1"/>
      <c r="H44" s="1"/>
      <c r="I44" s="1"/>
    </row>
    <row r="45" spans="1:9" x14ac:dyDescent="0.35">
      <c r="G45" s="1"/>
      <c r="H45" s="1"/>
    </row>
  </sheetData>
  <sortState xmlns:xlrd2="http://schemas.microsoft.com/office/spreadsheetml/2017/richdata2" ref="A6:D37">
    <sortCondition ref="D5:D37"/>
  </sortState>
  <mergeCells count="5">
    <mergeCell ref="A38:D38"/>
    <mergeCell ref="A39:D39"/>
    <mergeCell ref="A1:F1"/>
    <mergeCell ref="A2:F2"/>
    <mergeCell ref="A3:F3"/>
  </mergeCells>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45"/>
  <sheetViews>
    <sheetView zoomScale="80" zoomScaleNormal="80" workbookViewId="0">
      <selection activeCell="G2" sqref="G2"/>
    </sheetView>
  </sheetViews>
  <sheetFormatPr baseColWidth="10" defaultColWidth="11.453125" defaultRowHeight="14.5" x14ac:dyDescent="0.35"/>
  <cols>
    <col min="1" max="1" width="25.453125" bestFit="1" customWidth="1"/>
  </cols>
  <sheetData>
    <row r="1" spans="1:9" ht="23.5" x14ac:dyDescent="0.35">
      <c r="A1" s="202" t="s">
        <v>19</v>
      </c>
      <c r="B1" s="202"/>
      <c r="C1" s="202"/>
      <c r="D1" s="202"/>
      <c r="E1" s="202"/>
      <c r="F1" s="202"/>
      <c r="G1" s="1"/>
      <c r="H1" s="1"/>
      <c r="I1" s="1"/>
    </row>
    <row r="2" spans="1:9" ht="63" customHeight="1" x14ac:dyDescent="0.35">
      <c r="A2" s="204" t="s">
        <v>181</v>
      </c>
      <c r="B2" s="204"/>
      <c r="C2" s="204"/>
      <c r="D2" s="204"/>
      <c r="E2" s="204"/>
      <c r="F2" s="204"/>
      <c r="G2" s="1"/>
      <c r="H2" s="1"/>
      <c r="I2" s="1"/>
    </row>
    <row r="3" spans="1:9" x14ac:dyDescent="0.35">
      <c r="A3" s="201" t="s">
        <v>298</v>
      </c>
      <c r="B3" s="201"/>
      <c r="C3" s="201"/>
      <c r="D3" s="201"/>
      <c r="E3" s="201"/>
      <c r="F3" s="201"/>
      <c r="G3" s="1"/>
      <c r="H3" s="1"/>
      <c r="I3" s="1"/>
    </row>
    <row r="4" spans="1:9" x14ac:dyDescent="0.35">
      <c r="A4" s="2"/>
      <c r="B4" s="2"/>
      <c r="C4" s="2"/>
      <c r="D4" s="2"/>
      <c r="E4" s="1"/>
      <c r="F4" s="1"/>
      <c r="G4" s="1"/>
      <c r="H4" s="1"/>
      <c r="I4" s="1"/>
    </row>
    <row r="5" spans="1:9" x14ac:dyDescent="0.35">
      <c r="A5" s="22" t="s">
        <v>226</v>
      </c>
      <c r="B5" s="23" t="s">
        <v>130</v>
      </c>
      <c r="C5" s="23" t="s">
        <v>131</v>
      </c>
      <c r="D5" s="23" t="s">
        <v>132</v>
      </c>
      <c r="E5" s="23" t="s">
        <v>133</v>
      </c>
      <c r="F5" s="24" t="s">
        <v>134</v>
      </c>
      <c r="G5" s="89" t="s">
        <v>291</v>
      </c>
      <c r="H5" s="1"/>
      <c r="I5" s="1"/>
    </row>
    <row r="6" spans="1:9" x14ac:dyDescent="0.35">
      <c r="A6" s="12" t="s">
        <v>1</v>
      </c>
      <c r="B6" s="27">
        <v>0.43671706263498922</v>
      </c>
      <c r="C6" s="27">
        <v>0.46868512986684219</v>
      </c>
      <c r="D6" s="27">
        <v>0.34376272172143063</v>
      </c>
      <c r="E6" s="27">
        <v>0.41280409731113954</v>
      </c>
      <c r="F6" s="28">
        <v>0.38030197444831593</v>
      </c>
      <c r="G6" s="106">
        <v>0.40706543556804498</v>
      </c>
      <c r="H6" s="1"/>
      <c r="I6" s="1"/>
    </row>
    <row r="7" spans="1:9" x14ac:dyDescent="0.35">
      <c r="A7" s="12" t="s">
        <v>227</v>
      </c>
      <c r="B7" s="27">
        <v>0.61884494499738085</v>
      </c>
      <c r="C7" s="27">
        <v>0.62494669030998184</v>
      </c>
      <c r="D7" s="27">
        <v>0.50489828934359926</v>
      </c>
      <c r="E7" s="27">
        <v>0.57800718132854578</v>
      </c>
      <c r="F7" s="28">
        <v>0.50340752782293363</v>
      </c>
      <c r="G7" s="106">
        <v>0.62571120635636768</v>
      </c>
      <c r="H7" s="1"/>
      <c r="I7" s="1"/>
    </row>
    <row r="8" spans="1:9" x14ac:dyDescent="0.35">
      <c r="A8" s="12" t="s">
        <v>228</v>
      </c>
      <c r="B8" s="27">
        <v>0.46595013518812822</v>
      </c>
      <c r="C8" s="27">
        <v>0.48124264291928964</v>
      </c>
      <c r="D8" s="27">
        <v>0.36131017620773964</v>
      </c>
      <c r="E8" s="27">
        <v>0.39276852777060484</v>
      </c>
      <c r="F8" s="28">
        <v>0.40637353157587597</v>
      </c>
      <c r="G8" s="106">
        <v>0.44155941125411835</v>
      </c>
      <c r="H8" s="1"/>
      <c r="I8" s="1"/>
    </row>
    <row r="9" spans="1:9" x14ac:dyDescent="0.35">
      <c r="A9" s="12" t="s">
        <v>229</v>
      </c>
      <c r="B9" s="27">
        <v>0.54659668256122607</v>
      </c>
      <c r="C9" s="27">
        <v>0.54546786772484346</v>
      </c>
      <c r="D9" s="27">
        <v>0.43166683605916023</v>
      </c>
      <c r="E9" s="27">
        <v>0.46516092067280496</v>
      </c>
      <c r="F9" s="28">
        <v>0.47131984509865477</v>
      </c>
      <c r="G9" s="106">
        <v>0.49995724094118799</v>
      </c>
      <c r="H9" s="1"/>
      <c r="I9" s="1"/>
    </row>
    <row r="10" spans="1:9" x14ac:dyDescent="0.35">
      <c r="A10" s="12" t="s">
        <v>230</v>
      </c>
      <c r="B10" s="27">
        <v>0.5102798841008569</v>
      </c>
      <c r="C10" s="27">
        <v>0.53472240427417195</v>
      </c>
      <c r="D10" s="27">
        <v>0.43805268045816115</v>
      </c>
      <c r="E10" s="27">
        <v>0.45805972281754537</v>
      </c>
      <c r="F10" s="28">
        <v>0.48717652895231722</v>
      </c>
      <c r="G10" s="106">
        <v>0.52205718720220939</v>
      </c>
      <c r="H10" s="1"/>
      <c r="I10" s="1"/>
    </row>
    <row r="11" spans="1:9" x14ac:dyDescent="0.35">
      <c r="A11" s="12" t="s">
        <v>231</v>
      </c>
      <c r="B11" s="27">
        <v>0.5155914280650028</v>
      </c>
      <c r="C11" s="27">
        <v>0.55378819082693287</v>
      </c>
      <c r="D11" s="27">
        <v>0.47843436243737253</v>
      </c>
      <c r="E11" s="27">
        <v>0.54350188582752668</v>
      </c>
      <c r="F11" s="28">
        <v>0.5524114142364378</v>
      </c>
      <c r="G11" s="106">
        <v>0.58767633887103599</v>
      </c>
      <c r="H11" s="1"/>
      <c r="I11" s="1"/>
    </row>
    <row r="12" spans="1:9" x14ac:dyDescent="0.35">
      <c r="A12" s="12" t="s">
        <v>232</v>
      </c>
      <c r="B12" s="27">
        <v>0.54023729463212367</v>
      </c>
      <c r="C12" s="27">
        <v>0.54223265645574881</v>
      </c>
      <c r="D12" s="27">
        <v>0.39988147757950882</v>
      </c>
      <c r="E12" s="27">
        <v>0.43832071753503876</v>
      </c>
      <c r="F12" s="28">
        <v>0.46970398363787863</v>
      </c>
      <c r="G12" s="106">
        <v>0.49616396062338547</v>
      </c>
      <c r="H12" s="1"/>
      <c r="I12" s="1"/>
    </row>
    <row r="13" spans="1:9" x14ac:dyDescent="0.35">
      <c r="A13" s="12" t="s">
        <v>233</v>
      </c>
      <c r="B13" s="27">
        <v>0.56000844108506309</v>
      </c>
      <c r="C13" s="27">
        <v>0.56273498864609317</v>
      </c>
      <c r="D13" s="27">
        <v>0.44265401767983387</v>
      </c>
      <c r="E13" s="27">
        <v>0.47845321643306721</v>
      </c>
      <c r="F13" s="28">
        <v>0.48975392896179881</v>
      </c>
      <c r="G13" s="106">
        <v>0.53375131841087542</v>
      </c>
      <c r="H13" s="1"/>
      <c r="I13" s="1"/>
    </row>
    <row r="14" spans="1:9" x14ac:dyDescent="0.35">
      <c r="A14" s="12" t="s">
        <v>234</v>
      </c>
      <c r="B14" s="27">
        <v>0.53018678730499269</v>
      </c>
      <c r="C14" s="27">
        <v>0.55617467927951281</v>
      </c>
      <c r="D14" s="27">
        <v>0.44220162938492119</v>
      </c>
      <c r="E14" s="27">
        <v>0.47681527123353873</v>
      </c>
      <c r="F14" s="28">
        <v>0.48059322439982749</v>
      </c>
      <c r="G14" s="106">
        <v>0.51270723370614091</v>
      </c>
      <c r="H14" s="1"/>
      <c r="I14" s="1"/>
    </row>
    <row r="15" spans="1:9" x14ac:dyDescent="0.35">
      <c r="A15" s="12" t="s">
        <v>235</v>
      </c>
      <c r="B15" s="27">
        <v>0.46223473274454818</v>
      </c>
      <c r="C15" s="27">
        <v>0.49429594389131393</v>
      </c>
      <c r="D15" s="27">
        <v>0.42057542657242808</v>
      </c>
      <c r="E15" s="27">
        <v>0.45445796240310482</v>
      </c>
      <c r="F15" s="28">
        <v>0.47613847329911541</v>
      </c>
      <c r="G15" s="106">
        <v>0.5091773720123508</v>
      </c>
      <c r="H15" s="1"/>
      <c r="I15" s="1"/>
    </row>
    <row r="16" spans="1:9" x14ac:dyDescent="0.35">
      <c r="A16" s="12" t="s">
        <v>236</v>
      </c>
      <c r="B16" s="27">
        <v>0</v>
      </c>
      <c r="C16" s="27">
        <v>0</v>
      </c>
      <c r="D16" s="27">
        <v>0.69681742043551087</v>
      </c>
      <c r="E16" s="27">
        <v>0.75640087783467447</v>
      </c>
      <c r="F16" s="28">
        <v>0.64711111111111108</v>
      </c>
      <c r="G16" s="106">
        <v>0.66623460790667532</v>
      </c>
      <c r="H16" s="1"/>
      <c r="I16" s="1"/>
    </row>
    <row r="17" spans="1:9" x14ac:dyDescent="0.35">
      <c r="A17" s="12" t="s">
        <v>237</v>
      </c>
      <c r="B17" s="27">
        <v>0.58212744351358214</v>
      </c>
      <c r="C17" s="27">
        <v>0.53962818003913893</v>
      </c>
      <c r="D17" s="27">
        <v>0.4373608017817372</v>
      </c>
      <c r="E17" s="27">
        <v>0.44248234106962664</v>
      </c>
      <c r="F17" s="28">
        <v>0.50595109283704831</v>
      </c>
      <c r="G17" s="106">
        <v>0.52885988170507847</v>
      </c>
      <c r="H17" s="1"/>
      <c r="I17" s="1"/>
    </row>
    <row r="18" spans="1:9" x14ac:dyDescent="0.35">
      <c r="A18" s="12" t="s">
        <v>238</v>
      </c>
      <c r="B18" s="27">
        <v>0.63081646985806916</v>
      </c>
      <c r="C18" s="27">
        <v>0.63699010781371568</v>
      </c>
      <c r="D18" s="27">
        <v>0.55629457488580814</v>
      </c>
      <c r="E18" s="27">
        <v>0.59497705698973691</v>
      </c>
      <c r="F18" s="28">
        <v>0.63469238874929079</v>
      </c>
      <c r="G18" s="106">
        <v>0.65950910869299428</v>
      </c>
      <c r="H18" s="1"/>
      <c r="I18" s="1"/>
    </row>
    <row r="19" spans="1:9" x14ac:dyDescent="0.35">
      <c r="A19" s="12" t="s">
        <v>239</v>
      </c>
      <c r="B19" s="27">
        <v>0.61549014422395798</v>
      </c>
      <c r="C19" s="27">
        <v>0.6213699655743492</v>
      </c>
      <c r="D19" s="27">
        <v>0.47293209984069323</v>
      </c>
      <c r="E19" s="27">
        <v>0.52178734683941463</v>
      </c>
      <c r="F19" s="28">
        <v>0.54713088883614525</v>
      </c>
      <c r="G19" s="106">
        <v>0.57200898083113838</v>
      </c>
      <c r="H19" s="1"/>
      <c r="I19" s="1"/>
    </row>
    <row r="20" spans="1:9" x14ac:dyDescent="0.35">
      <c r="A20" s="12" t="s">
        <v>240</v>
      </c>
      <c r="B20" s="27">
        <v>0.70775347912524855</v>
      </c>
      <c r="C20" s="27">
        <v>0.66251415628539068</v>
      </c>
      <c r="D20" s="27">
        <v>0.59438202247191008</v>
      </c>
      <c r="E20" s="27">
        <v>0.64161849710982655</v>
      </c>
      <c r="F20" s="28">
        <v>0.67484662576687116</v>
      </c>
      <c r="G20" s="106">
        <v>0.59731068648266106</v>
      </c>
      <c r="H20" s="1"/>
      <c r="I20" s="1"/>
    </row>
    <row r="21" spans="1:9" x14ac:dyDescent="0.35">
      <c r="A21" s="12" t="s">
        <v>241</v>
      </c>
      <c r="B21" s="27">
        <v>0.5602530226599407</v>
      </c>
      <c r="C21" s="27">
        <v>0.58437681399784391</v>
      </c>
      <c r="D21" s="27">
        <v>0.44575738529226899</v>
      </c>
      <c r="E21" s="27">
        <v>0.39968986237642956</v>
      </c>
      <c r="F21" s="28">
        <v>0.42043918918918921</v>
      </c>
      <c r="G21" s="106">
        <v>0.37864587238509412</v>
      </c>
      <c r="H21" s="1"/>
      <c r="I21" s="1"/>
    </row>
    <row r="22" spans="1:9" x14ac:dyDescent="0.35">
      <c r="A22" s="12" t="s">
        <v>242</v>
      </c>
      <c r="B22" s="27">
        <v>0.54708857048627657</v>
      </c>
      <c r="C22" s="27">
        <v>0.58503088783376733</v>
      </c>
      <c r="D22" s="27">
        <v>0.43684853872652518</v>
      </c>
      <c r="E22" s="27">
        <v>0.44989625758856527</v>
      </c>
      <c r="F22" s="28">
        <v>0.47445121135055546</v>
      </c>
      <c r="G22" s="106">
        <v>0.52726360042668008</v>
      </c>
      <c r="H22" s="1"/>
      <c r="I22" s="1"/>
    </row>
    <row r="23" spans="1:9" x14ac:dyDescent="0.35">
      <c r="A23" s="12" t="s">
        <v>243</v>
      </c>
      <c r="B23" s="27">
        <v>0.54334043384549457</v>
      </c>
      <c r="C23" s="27">
        <v>0.55948775855874355</v>
      </c>
      <c r="D23" s="27">
        <v>0.44865539362331824</v>
      </c>
      <c r="E23" s="27">
        <v>0.50847796300525239</v>
      </c>
      <c r="F23" s="28">
        <v>0.48883089071806196</v>
      </c>
      <c r="G23" s="106">
        <v>0.51860597981336887</v>
      </c>
      <c r="H23" s="1"/>
      <c r="I23" s="1"/>
    </row>
    <row r="24" spans="1:9" x14ac:dyDescent="0.35">
      <c r="A24" s="12" t="s">
        <v>244</v>
      </c>
      <c r="B24" s="27">
        <v>0.54149888325535145</v>
      </c>
      <c r="C24" s="27">
        <v>0.56843097602140891</v>
      </c>
      <c r="D24" s="27">
        <v>0.43702465524446299</v>
      </c>
      <c r="E24" s="27">
        <v>0.45384457811132423</v>
      </c>
      <c r="F24" s="28">
        <v>0.48421494542401344</v>
      </c>
      <c r="G24" s="106">
        <v>0.48586868849814485</v>
      </c>
      <c r="H24" s="1"/>
      <c r="I24" s="1"/>
    </row>
    <row r="25" spans="1:9" x14ac:dyDescent="0.35">
      <c r="A25" s="12" t="s">
        <v>245</v>
      </c>
      <c r="B25" s="27">
        <v>0.61513804398689753</v>
      </c>
      <c r="C25" s="27">
        <v>0.62322465074619926</v>
      </c>
      <c r="D25" s="27">
        <v>0.52137756879136188</v>
      </c>
      <c r="E25" s="27">
        <v>0.54341438430019406</v>
      </c>
      <c r="F25" s="28">
        <v>0.55816247080197245</v>
      </c>
      <c r="G25" s="106">
        <v>0.59948150668058697</v>
      </c>
      <c r="H25" s="1"/>
      <c r="I25" s="1"/>
    </row>
    <row r="26" spans="1:9" x14ac:dyDescent="0.35">
      <c r="A26" s="12" t="s">
        <v>246</v>
      </c>
      <c r="B26" s="27">
        <v>0.49257690771074708</v>
      </c>
      <c r="C26" s="27">
        <v>0.47361292428198432</v>
      </c>
      <c r="D26" s="27">
        <v>0.38309753583809614</v>
      </c>
      <c r="E26" s="27">
        <v>0.43514944948457052</v>
      </c>
      <c r="F26" s="28">
        <v>0.45759107876955063</v>
      </c>
      <c r="G26" s="106">
        <v>0.48224224754836997</v>
      </c>
      <c r="H26" s="1"/>
      <c r="I26" s="1"/>
    </row>
    <row r="27" spans="1:9" x14ac:dyDescent="0.35">
      <c r="A27" s="12" t="s">
        <v>247</v>
      </c>
      <c r="B27" s="27">
        <v>0.62853841709994218</v>
      </c>
      <c r="C27" s="27">
        <v>0.62255406797116375</v>
      </c>
      <c r="D27" s="27">
        <v>0.58260869565217388</v>
      </c>
      <c r="E27" s="27">
        <v>0.58265582655826553</v>
      </c>
      <c r="F27" s="28">
        <v>0.63641755634638197</v>
      </c>
      <c r="G27" s="106">
        <v>0.5415879017013232</v>
      </c>
      <c r="H27" s="1"/>
      <c r="I27" s="1"/>
    </row>
    <row r="28" spans="1:9" x14ac:dyDescent="0.35">
      <c r="A28" s="12" t="s">
        <v>248</v>
      </c>
      <c r="B28" s="27">
        <v>0.4873217479022422</v>
      </c>
      <c r="C28" s="27">
        <v>0.49687038163957231</v>
      </c>
      <c r="D28" s="27">
        <v>0.38764257527433915</v>
      </c>
      <c r="E28" s="27">
        <v>0.41734120559946669</v>
      </c>
      <c r="F28" s="28">
        <v>0.43634057396543524</v>
      </c>
      <c r="G28" s="106">
        <v>0.49901862755990073</v>
      </c>
      <c r="H28" s="1"/>
      <c r="I28" s="1"/>
    </row>
    <row r="29" spans="1:9" x14ac:dyDescent="0.35">
      <c r="A29" s="12" t="s">
        <v>249</v>
      </c>
      <c r="B29" s="27">
        <v>0.34361027347405637</v>
      </c>
      <c r="C29" s="27">
        <v>0.43936034115138595</v>
      </c>
      <c r="D29" s="27">
        <v>0.30102116323812345</v>
      </c>
      <c r="E29" s="27">
        <v>0.29159160417277641</v>
      </c>
      <c r="F29" s="28">
        <v>0.3757023043726081</v>
      </c>
      <c r="G29" s="107">
        <v>0.40737798348934406</v>
      </c>
      <c r="H29" s="1"/>
      <c r="I29" s="1"/>
    </row>
    <row r="30" spans="1:9" x14ac:dyDescent="0.35">
      <c r="A30" s="12" t="s">
        <v>250</v>
      </c>
      <c r="B30" s="27">
        <v>0.47171740118128125</v>
      </c>
      <c r="C30" s="27">
        <v>0.42484804780055629</v>
      </c>
      <c r="D30" s="27">
        <v>0.3778637770897833</v>
      </c>
      <c r="E30" s="27">
        <v>0.39641532756489495</v>
      </c>
      <c r="F30" s="28">
        <v>0.627909871778912</v>
      </c>
      <c r="G30" s="107">
        <v>0.4690968235744355</v>
      </c>
      <c r="H30" s="1"/>
      <c r="I30" s="1"/>
    </row>
    <row r="31" spans="1:9" x14ac:dyDescent="0.35">
      <c r="A31" s="12" t="s">
        <v>251</v>
      </c>
      <c r="B31" s="27">
        <v>0.51636479186526851</v>
      </c>
      <c r="C31" s="27">
        <v>0.55552705822005644</v>
      </c>
      <c r="D31" s="27">
        <v>0.40061919504643961</v>
      </c>
      <c r="E31" s="27">
        <v>0.41279822452376547</v>
      </c>
      <c r="F31" s="28">
        <v>0.33529498308077094</v>
      </c>
      <c r="G31" s="107">
        <v>0.33984279046917221</v>
      </c>
      <c r="H31" s="1"/>
      <c r="I31" s="1"/>
    </row>
    <row r="32" spans="1:9" x14ac:dyDescent="0.35">
      <c r="A32" s="12" t="s">
        <v>252</v>
      </c>
      <c r="B32" s="27">
        <v>0.45608010472094251</v>
      </c>
      <c r="C32" s="27">
        <v>0.501868089973313</v>
      </c>
      <c r="D32" s="27">
        <v>0.43605278297137928</v>
      </c>
      <c r="E32" s="27">
        <v>0.50115848349345493</v>
      </c>
      <c r="F32" s="28">
        <v>0.4792169894304743</v>
      </c>
      <c r="G32" s="107">
        <v>0.51674641148325362</v>
      </c>
      <c r="H32" s="1"/>
      <c r="I32" s="1"/>
    </row>
    <row r="33" spans="1:9" x14ac:dyDescent="0.35">
      <c r="A33" s="12" t="s">
        <v>253</v>
      </c>
      <c r="B33" s="27">
        <v>0.48783668234288158</v>
      </c>
      <c r="C33" s="27">
        <v>0.50769069352638763</v>
      </c>
      <c r="D33" s="27">
        <v>0.34372555592803666</v>
      </c>
      <c r="E33" s="27">
        <v>0.36344277720001983</v>
      </c>
      <c r="F33" s="28">
        <v>0.36870683289170758</v>
      </c>
      <c r="G33" s="107">
        <v>0.4476279182780894</v>
      </c>
      <c r="H33" s="1"/>
      <c r="I33" s="1"/>
    </row>
    <row r="34" spans="1:9" x14ac:dyDescent="0.35">
      <c r="A34" s="12" t="s">
        <v>254</v>
      </c>
      <c r="B34" s="27">
        <v>0.50346083788706741</v>
      </c>
      <c r="C34" s="27">
        <v>0.49908017604731852</v>
      </c>
      <c r="D34" s="27">
        <v>0.42532424475505926</v>
      </c>
      <c r="E34" s="27">
        <v>0.43581528677763592</v>
      </c>
      <c r="F34" s="28">
        <v>0.44681220056797244</v>
      </c>
      <c r="G34" s="107">
        <v>0.49647751192061512</v>
      </c>
      <c r="H34" s="1"/>
      <c r="I34" s="1"/>
    </row>
    <row r="35" spans="1:9" x14ac:dyDescent="0.35">
      <c r="A35" s="12" t="s">
        <v>255</v>
      </c>
      <c r="B35" s="27">
        <v>0.51081564887060849</v>
      </c>
      <c r="C35" s="27">
        <v>0.52303858898426692</v>
      </c>
      <c r="D35" s="27">
        <v>0.39985636360527349</v>
      </c>
      <c r="E35" s="27">
        <v>0.43082935877053524</v>
      </c>
      <c r="F35" s="28">
        <v>0.44330643751092902</v>
      </c>
      <c r="G35" s="107">
        <v>0.46828489093715259</v>
      </c>
      <c r="H35" s="1"/>
      <c r="I35" s="1"/>
    </row>
    <row r="36" spans="1:9" x14ac:dyDescent="0.35">
      <c r="A36" s="12" t="s">
        <v>256</v>
      </c>
      <c r="B36" s="27">
        <v>0.48862662864887674</v>
      </c>
      <c r="C36" s="27">
        <v>0.50803132716434285</v>
      </c>
      <c r="D36" s="27">
        <v>0.40919150191796988</v>
      </c>
      <c r="E36" s="27">
        <v>0.41953323317619023</v>
      </c>
      <c r="F36" s="28">
        <v>0.44089760954716845</v>
      </c>
      <c r="G36" s="107">
        <v>0.46443150402917477</v>
      </c>
      <c r="H36" s="1"/>
      <c r="I36" s="1"/>
    </row>
    <row r="37" spans="1:9" x14ac:dyDescent="0.35">
      <c r="A37" s="12" t="s">
        <v>257</v>
      </c>
      <c r="B37" s="27">
        <v>0.36123921451948826</v>
      </c>
      <c r="C37" s="27">
        <v>0.39299333547168469</v>
      </c>
      <c r="D37" s="27">
        <v>0.37385880117321435</v>
      </c>
      <c r="E37" s="27">
        <v>0.36615479589474498</v>
      </c>
      <c r="F37" s="28">
        <v>0.40453839899475202</v>
      </c>
      <c r="G37" s="107">
        <v>0.43658639926558857</v>
      </c>
      <c r="H37" s="1"/>
      <c r="I37" s="1"/>
    </row>
    <row r="38" spans="1:9" x14ac:dyDescent="0.35">
      <c r="A38" s="203" t="s">
        <v>20</v>
      </c>
      <c r="B38" s="203"/>
      <c r="C38" s="203"/>
      <c r="D38" s="203"/>
      <c r="E38" s="1"/>
      <c r="F38" s="1"/>
      <c r="G38" s="1"/>
      <c r="H38" s="1"/>
      <c r="I38" s="1"/>
    </row>
    <row r="39" spans="1:9" x14ac:dyDescent="0.35">
      <c r="A39" s="199"/>
      <c r="B39" s="199"/>
      <c r="C39" s="199"/>
      <c r="D39" s="199"/>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I43" s="1"/>
    </row>
    <row r="44" spans="1:9" x14ac:dyDescent="0.35">
      <c r="A44" s="1"/>
      <c r="B44" s="1"/>
      <c r="C44" s="1"/>
      <c r="D44" s="1"/>
      <c r="E44" s="1"/>
      <c r="F44" s="1"/>
      <c r="G44" s="1"/>
      <c r="H44" s="1"/>
      <c r="I44" s="1"/>
    </row>
    <row r="45" spans="1:9" x14ac:dyDescent="0.35">
      <c r="G45" s="1"/>
      <c r="H45" s="1"/>
    </row>
  </sheetData>
  <sortState xmlns:xlrd2="http://schemas.microsoft.com/office/spreadsheetml/2017/richdata2" ref="A6:D37">
    <sortCondition descending="1" ref="D5:D37"/>
  </sortState>
  <mergeCells count="5">
    <mergeCell ref="A38:D38"/>
    <mergeCell ref="A39:D39"/>
    <mergeCell ref="A1:F1"/>
    <mergeCell ref="A2:F2"/>
    <mergeCell ref="A3:F3"/>
  </mergeCells>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45"/>
  <sheetViews>
    <sheetView zoomScale="80" zoomScaleNormal="80" workbookViewId="0">
      <selection activeCell="A6" sqref="A6:G37"/>
    </sheetView>
  </sheetViews>
  <sheetFormatPr baseColWidth="10" defaultColWidth="11.453125" defaultRowHeight="14.5" x14ac:dyDescent="0.35"/>
  <cols>
    <col min="1" max="1" width="25.453125" bestFit="1" customWidth="1"/>
  </cols>
  <sheetData>
    <row r="1" spans="1:9" ht="23.5" x14ac:dyDescent="0.35">
      <c r="A1" s="202" t="s">
        <v>21</v>
      </c>
      <c r="B1" s="202"/>
      <c r="C1" s="202"/>
      <c r="D1" s="202"/>
      <c r="E1" s="202"/>
      <c r="F1" s="202"/>
      <c r="G1" s="1"/>
      <c r="H1" s="1"/>
      <c r="I1" s="1"/>
    </row>
    <row r="2" spans="1:9" ht="48.75" customHeight="1" x14ac:dyDescent="0.35">
      <c r="A2" s="204" t="s">
        <v>182</v>
      </c>
      <c r="B2" s="204"/>
      <c r="C2" s="204"/>
      <c r="D2" s="204"/>
      <c r="E2" s="204"/>
      <c r="F2" s="204"/>
      <c r="G2" s="1"/>
      <c r="H2" s="1"/>
      <c r="I2" s="1"/>
    </row>
    <row r="3" spans="1:9" x14ac:dyDescent="0.35">
      <c r="A3" s="201" t="s">
        <v>55</v>
      </c>
      <c r="B3" s="201"/>
      <c r="C3" s="201"/>
      <c r="D3" s="201"/>
      <c r="E3" s="201"/>
      <c r="F3" s="201"/>
      <c r="G3" s="1"/>
      <c r="H3" s="1"/>
      <c r="I3" s="1"/>
    </row>
    <row r="4" spans="1:9" x14ac:dyDescent="0.35">
      <c r="A4" s="2"/>
      <c r="B4" s="2"/>
      <c r="C4" s="2"/>
      <c r="D4" s="2"/>
      <c r="E4" s="1"/>
      <c r="F4" s="1"/>
      <c r="G4" s="1"/>
      <c r="H4" s="1"/>
      <c r="I4" s="1"/>
    </row>
    <row r="5" spans="1:9" x14ac:dyDescent="0.35">
      <c r="A5" s="22" t="s">
        <v>226</v>
      </c>
      <c r="B5" s="23" t="s">
        <v>130</v>
      </c>
      <c r="C5" s="23" t="s">
        <v>131</v>
      </c>
      <c r="D5" s="23" t="s">
        <v>132</v>
      </c>
      <c r="E5" s="23" t="s">
        <v>133</v>
      </c>
      <c r="F5" s="24" t="s">
        <v>134</v>
      </c>
      <c r="G5" s="89" t="s">
        <v>291</v>
      </c>
      <c r="H5" s="1"/>
      <c r="I5" s="1"/>
    </row>
    <row r="6" spans="1:9" x14ac:dyDescent="0.35">
      <c r="A6" s="12" t="s">
        <v>1</v>
      </c>
      <c r="B6" s="17">
        <v>288.78260869565219</v>
      </c>
      <c r="C6" s="17">
        <v>351.6521739130435</v>
      </c>
      <c r="D6" s="17">
        <v>402.47826086956519</v>
      </c>
      <c r="E6" s="17">
        <v>328.38888888888891</v>
      </c>
      <c r="F6" s="18">
        <v>424.21052631578948</v>
      </c>
      <c r="G6" s="92">
        <v>355.91304347826087</v>
      </c>
      <c r="H6" s="1"/>
      <c r="I6" s="1"/>
    </row>
    <row r="7" spans="1:9" x14ac:dyDescent="0.35">
      <c r="A7" s="12" t="s">
        <v>227</v>
      </c>
      <c r="B7" s="17">
        <v>494.38983050847457</v>
      </c>
      <c r="C7" s="17">
        <v>481.74576271186442</v>
      </c>
      <c r="D7" s="17">
        <v>472.91525423728814</v>
      </c>
      <c r="E7" s="17">
        <v>366.36956521739131</v>
      </c>
      <c r="F7" s="18">
        <v>419.93478260869563</v>
      </c>
      <c r="G7" s="90">
        <v>342.61702127659572</v>
      </c>
      <c r="H7" s="1"/>
      <c r="I7" s="1"/>
    </row>
    <row r="8" spans="1:9" x14ac:dyDescent="0.35">
      <c r="A8" s="12" t="s">
        <v>228</v>
      </c>
      <c r="B8" s="17">
        <v>338.11</v>
      </c>
      <c r="C8" s="17">
        <v>451.51499999999999</v>
      </c>
      <c r="D8" s="17">
        <v>470.15</v>
      </c>
      <c r="E8" s="17">
        <v>302.50588235294117</v>
      </c>
      <c r="F8" s="18">
        <v>406.78488372093022</v>
      </c>
      <c r="G8" s="90">
        <v>430.54838709677421</v>
      </c>
      <c r="H8" s="1"/>
      <c r="I8" s="1"/>
    </row>
    <row r="9" spans="1:9" x14ac:dyDescent="0.35">
      <c r="A9" s="12" t="s">
        <v>229</v>
      </c>
      <c r="B9" s="17">
        <v>597.54999999999995</v>
      </c>
      <c r="C9" s="17">
        <v>614.14304993252358</v>
      </c>
      <c r="D9" s="17">
        <v>643.80540540540539</v>
      </c>
      <c r="E9" s="17">
        <v>446.1093525179856</v>
      </c>
      <c r="F9" s="18">
        <v>549.40517241379314</v>
      </c>
      <c r="G9" s="90">
        <v>663.88125000000002</v>
      </c>
      <c r="H9" s="1"/>
      <c r="I9" s="1"/>
    </row>
    <row r="10" spans="1:9" x14ac:dyDescent="0.35">
      <c r="A10" s="12" t="s">
        <v>230</v>
      </c>
      <c r="B10" s="17">
        <v>482.21081081081081</v>
      </c>
      <c r="C10" s="17">
        <v>539.820652173913</v>
      </c>
      <c r="D10" s="17">
        <v>554.27173913043475</v>
      </c>
      <c r="E10" s="17">
        <v>401.80246913580248</v>
      </c>
      <c r="F10" s="18">
        <v>494.74691358024694</v>
      </c>
      <c r="G10" s="90">
        <v>505.7125748502994</v>
      </c>
      <c r="H10" s="1"/>
      <c r="I10" s="1"/>
    </row>
    <row r="11" spans="1:9" x14ac:dyDescent="0.35">
      <c r="A11" s="12" t="s">
        <v>231</v>
      </c>
      <c r="B11" s="17">
        <v>450.46153846153845</v>
      </c>
      <c r="C11" s="17">
        <v>436.86080586080584</v>
      </c>
      <c r="D11" s="17">
        <v>502.34065934065933</v>
      </c>
      <c r="E11" s="17">
        <v>418.34632034632034</v>
      </c>
      <c r="F11" s="18">
        <v>552.07792207792204</v>
      </c>
      <c r="G11" s="90">
        <v>564.62820512820508</v>
      </c>
      <c r="H11" s="1"/>
      <c r="I11" s="1"/>
    </row>
    <row r="12" spans="1:9" x14ac:dyDescent="0.35">
      <c r="A12" s="12" t="s">
        <v>232</v>
      </c>
      <c r="B12" s="17">
        <v>421.42519685039372</v>
      </c>
      <c r="C12" s="17">
        <v>477.04615384615386</v>
      </c>
      <c r="D12" s="17">
        <v>492.84251968503935</v>
      </c>
      <c r="E12" s="17">
        <v>337.38888888888891</v>
      </c>
      <c r="F12" s="18">
        <v>436.6880733944954</v>
      </c>
      <c r="G12" s="90">
        <v>493.85840707964604</v>
      </c>
      <c r="H12" s="1"/>
      <c r="I12" s="1"/>
    </row>
    <row r="13" spans="1:9" x14ac:dyDescent="0.35">
      <c r="A13" s="12" t="s">
        <v>233</v>
      </c>
      <c r="B13" s="17">
        <v>527.45544554455444</v>
      </c>
      <c r="C13" s="17">
        <v>578.03960396039599</v>
      </c>
      <c r="D13" s="17">
        <v>598.68316831683171</v>
      </c>
      <c r="E13" s="17">
        <v>453.58139534883719</v>
      </c>
      <c r="F13" s="18">
        <v>546.9655172413793</v>
      </c>
      <c r="G13" s="90">
        <v>527.9207920792079</v>
      </c>
      <c r="H13" s="1"/>
      <c r="I13" s="1"/>
    </row>
    <row r="14" spans="1:9" x14ac:dyDescent="0.35">
      <c r="A14" s="12" t="s">
        <v>234</v>
      </c>
      <c r="B14" s="17">
        <v>660.51282051282055</v>
      </c>
      <c r="C14" s="17">
        <v>572.27499999999998</v>
      </c>
      <c r="D14" s="17">
        <v>665.64102564102564</v>
      </c>
      <c r="E14" s="17">
        <v>464.55882352941177</v>
      </c>
      <c r="F14" s="18">
        <v>563.79999999999995</v>
      </c>
      <c r="G14" s="90">
        <v>527.86842105263156</v>
      </c>
      <c r="H14" s="1"/>
      <c r="I14" s="1"/>
    </row>
    <row r="15" spans="1:9" x14ac:dyDescent="0.35">
      <c r="A15" s="12" t="s">
        <v>235</v>
      </c>
      <c r="B15" s="17">
        <v>397.46728971962619</v>
      </c>
      <c r="C15" s="17">
        <v>412.8317757009346</v>
      </c>
      <c r="D15" s="17">
        <v>470.94392523364485</v>
      </c>
      <c r="E15" s="17">
        <v>411</v>
      </c>
      <c r="F15" s="18">
        <v>505.1511627906977</v>
      </c>
      <c r="G15" s="90">
        <v>527.03296703296701</v>
      </c>
      <c r="H15" s="1"/>
      <c r="I15" s="1"/>
    </row>
    <row r="16" spans="1:9" x14ac:dyDescent="0.35">
      <c r="A16" s="12" t="s">
        <v>236</v>
      </c>
      <c r="B16" s="17">
        <v>291.75</v>
      </c>
      <c r="C16" s="17">
        <v>325.5</v>
      </c>
      <c r="D16" s="17">
        <v>352.5</v>
      </c>
      <c r="E16" s="17">
        <v>208</v>
      </c>
      <c r="F16" s="18">
        <v>258.5</v>
      </c>
      <c r="G16" s="90">
        <v>182</v>
      </c>
      <c r="H16" s="1"/>
      <c r="I16" s="1"/>
    </row>
    <row r="17" spans="1:9" x14ac:dyDescent="0.35">
      <c r="A17" s="12" t="s">
        <v>237</v>
      </c>
      <c r="B17" s="17">
        <v>232.55555555555554</v>
      </c>
      <c r="C17" s="17">
        <v>254.77777777777777</v>
      </c>
      <c r="D17" s="17">
        <v>245.11111111111111</v>
      </c>
      <c r="E17" s="17">
        <v>174.55555555555554</v>
      </c>
      <c r="F17" s="18">
        <v>194.88888888888889</v>
      </c>
      <c r="G17" s="90">
        <v>259.77777777777777</v>
      </c>
      <c r="H17" s="1"/>
      <c r="I17" s="1"/>
    </row>
    <row r="18" spans="1:9" x14ac:dyDescent="0.35">
      <c r="A18" s="12" t="s">
        <v>238</v>
      </c>
      <c r="B18" s="17">
        <v>448.82758620689657</v>
      </c>
      <c r="C18" s="17">
        <v>443.94252873563221</v>
      </c>
      <c r="D18" s="17">
        <v>461.11494252873564</v>
      </c>
      <c r="E18" s="17">
        <v>408.35294117647061</v>
      </c>
      <c r="F18" s="18">
        <v>499.58823529411762</v>
      </c>
      <c r="G18" s="90">
        <v>543.76388888888891</v>
      </c>
      <c r="H18" s="1"/>
      <c r="I18" s="1"/>
    </row>
    <row r="19" spans="1:9" x14ac:dyDescent="0.35">
      <c r="A19" s="12" t="s">
        <v>239</v>
      </c>
      <c r="B19" s="17">
        <v>623.72584856396873</v>
      </c>
      <c r="C19" s="17">
        <v>634.08737864077671</v>
      </c>
      <c r="D19" s="17">
        <v>638.76699029126212</v>
      </c>
      <c r="E19" s="17">
        <v>447.0808383233533</v>
      </c>
      <c r="F19" s="18">
        <v>577.57485029940119</v>
      </c>
      <c r="G19" s="90">
        <v>619.11142857142852</v>
      </c>
      <c r="H19" s="1"/>
      <c r="I19" s="1"/>
    </row>
    <row r="20" spans="1:9" x14ac:dyDescent="0.35">
      <c r="A20" s="12" t="s">
        <v>240</v>
      </c>
      <c r="B20" s="17">
        <v>139</v>
      </c>
      <c r="C20" s="17">
        <v>178</v>
      </c>
      <c r="D20" s="17">
        <v>146.25</v>
      </c>
      <c r="E20" s="17">
        <v>132.25</v>
      </c>
      <c r="F20" s="18">
        <v>166.5</v>
      </c>
      <c r="G20" s="90">
        <v>220</v>
      </c>
      <c r="H20" s="1"/>
      <c r="I20" s="1"/>
    </row>
    <row r="21" spans="1:9" x14ac:dyDescent="0.35">
      <c r="A21" s="12" t="s">
        <v>241</v>
      </c>
      <c r="B21" s="17">
        <v>311.26086956521738</v>
      </c>
      <c r="C21" s="17">
        <v>304.21739130434781</v>
      </c>
      <c r="D21" s="17">
        <v>335.57142857142856</v>
      </c>
      <c r="E21" s="17">
        <v>186.63157894736841</v>
      </c>
      <c r="F21" s="18">
        <v>217.05263157894737</v>
      </c>
      <c r="G21" s="90">
        <v>248.9</v>
      </c>
      <c r="H21" s="1"/>
      <c r="I21" s="1"/>
    </row>
    <row r="22" spans="1:9" x14ac:dyDescent="0.35">
      <c r="A22" s="12" t="s">
        <v>242</v>
      </c>
      <c r="B22" s="17">
        <v>439.52542372881356</v>
      </c>
      <c r="C22" s="17">
        <v>514.81034482758616</v>
      </c>
      <c r="D22" s="17">
        <v>592.70689655172418</v>
      </c>
      <c r="E22" s="17">
        <v>393.12</v>
      </c>
      <c r="F22" s="18">
        <v>468.36</v>
      </c>
      <c r="G22" s="90">
        <v>515.58181818181822</v>
      </c>
      <c r="H22" s="1"/>
      <c r="I22" s="1"/>
    </row>
    <row r="23" spans="1:9" x14ac:dyDescent="0.35">
      <c r="A23" s="12" t="s">
        <v>243</v>
      </c>
      <c r="B23" s="17">
        <v>514.14285714285711</v>
      </c>
      <c r="C23" s="17">
        <v>559.83116883116884</v>
      </c>
      <c r="D23" s="17">
        <v>566.25974025974028</v>
      </c>
      <c r="E23" s="17">
        <v>445.15873015873018</v>
      </c>
      <c r="F23" s="18">
        <v>565.49206349206349</v>
      </c>
      <c r="G23" s="90">
        <v>529.31884057971013</v>
      </c>
      <c r="H23" s="1"/>
      <c r="I23" s="1"/>
    </row>
    <row r="24" spans="1:9" x14ac:dyDescent="0.35">
      <c r="A24" s="12" t="s">
        <v>244</v>
      </c>
      <c r="B24" s="17">
        <v>438.96202531645571</v>
      </c>
      <c r="C24" s="17">
        <v>420.44303797468353</v>
      </c>
      <c r="D24" s="17">
        <v>485.50649350649348</v>
      </c>
      <c r="E24" s="17">
        <v>332</v>
      </c>
      <c r="F24" s="18">
        <v>380.796875</v>
      </c>
      <c r="G24" s="90">
        <v>417.89855072463769</v>
      </c>
      <c r="H24" s="1"/>
      <c r="I24" s="1"/>
    </row>
    <row r="25" spans="1:9" x14ac:dyDescent="0.35">
      <c r="A25" s="12" t="s">
        <v>245</v>
      </c>
      <c r="B25" s="17">
        <v>575.96703296703299</v>
      </c>
      <c r="C25" s="17">
        <v>577.82417582417577</v>
      </c>
      <c r="D25" s="17">
        <v>595.31111111111113</v>
      </c>
      <c r="E25" s="17">
        <v>479</v>
      </c>
      <c r="F25" s="18">
        <v>530.48684210526312</v>
      </c>
      <c r="G25" s="90">
        <v>558.59740259740261</v>
      </c>
      <c r="H25" s="1"/>
      <c r="I25" s="1"/>
    </row>
    <row r="26" spans="1:9" x14ac:dyDescent="0.35">
      <c r="A26" s="12" t="s">
        <v>246</v>
      </c>
      <c r="B26" s="17">
        <v>342.17567567567568</v>
      </c>
      <c r="C26" s="17">
        <v>416.52702702702703</v>
      </c>
      <c r="D26" s="17">
        <v>392.20270270270271</v>
      </c>
      <c r="E26" s="17">
        <v>335.14754098360658</v>
      </c>
      <c r="F26" s="18">
        <v>420.08064516129031</v>
      </c>
      <c r="G26" s="90">
        <v>440.18181818181819</v>
      </c>
      <c r="H26" s="1"/>
      <c r="I26" s="1"/>
    </row>
    <row r="27" spans="1:9" x14ac:dyDescent="0.35">
      <c r="A27" s="12" t="s">
        <v>247</v>
      </c>
      <c r="B27" s="17">
        <v>253.5</v>
      </c>
      <c r="C27" s="17">
        <v>272</v>
      </c>
      <c r="D27" s="17">
        <v>302.25</v>
      </c>
      <c r="E27" s="17">
        <v>251.25</v>
      </c>
      <c r="F27" s="18">
        <v>268.75</v>
      </c>
      <c r="G27" s="90">
        <v>268.25</v>
      </c>
      <c r="H27" s="1"/>
      <c r="I27" s="1"/>
    </row>
    <row r="28" spans="1:9" x14ac:dyDescent="0.35">
      <c r="A28" s="12" t="s">
        <v>248</v>
      </c>
      <c r="B28" s="17">
        <v>242.96969696969697</v>
      </c>
      <c r="C28" s="17">
        <v>312.58823529411762</v>
      </c>
      <c r="D28" s="17">
        <v>357.21875</v>
      </c>
      <c r="E28" s="17">
        <v>247.27586206896552</v>
      </c>
      <c r="F28" s="18">
        <v>292.16666666666669</v>
      </c>
      <c r="G28" s="90">
        <v>289.68421052631578</v>
      </c>
      <c r="H28" s="1"/>
      <c r="I28" s="1"/>
    </row>
    <row r="29" spans="1:9" x14ac:dyDescent="0.35">
      <c r="A29" s="12" t="s">
        <v>249</v>
      </c>
      <c r="B29" s="17">
        <v>167.82857142857142</v>
      </c>
      <c r="C29" s="17">
        <v>188.82857142857142</v>
      </c>
      <c r="D29" s="17">
        <v>294.37142857142857</v>
      </c>
      <c r="E29" s="17">
        <v>210.41379310344828</v>
      </c>
      <c r="F29" s="18">
        <v>240</v>
      </c>
      <c r="G29" s="90">
        <v>288.375</v>
      </c>
      <c r="H29" s="1"/>
      <c r="I29" s="1"/>
    </row>
    <row r="30" spans="1:9" x14ac:dyDescent="0.35">
      <c r="A30" s="12" t="s">
        <v>250</v>
      </c>
      <c r="B30" s="17">
        <v>189.31818181818181</v>
      </c>
      <c r="C30" s="17">
        <v>190.36363636363637</v>
      </c>
      <c r="D30" s="17">
        <v>230.86363636363637</v>
      </c>
      <c r="E30" s="17">
        <v>152.5625</v>
      </c>
      <c r="F30" s="18">
        <v>200.4375</v>
      </c>
      <c r="G30" s="90">
        <v>156.61111111111111</v>
      </c>
      <c r="H30" s="1"/>
      <c r="I30" s="1"/>
    </row>
    <row r="31" spans="1:9" x14ac:dyDescent="0.35">
      <c r="A31" s="12" t="s">
        <v>251</v>
      </c>
      <c r="B31" s="17">
        <v>380</v>
      </c>
      <c r="C31" s="17">
        <v>406.25</v>
      </c>
      <c r="D31" s="17">
        <v>541.5</v>
      </c>
      <c r="E31" s="17">
        <v>258.8</v>
      </c>
      <c r="F31" s="18">
        <v>446.4</v>
      </c>
      <c r="G31" s="90">
        <v>325.57142857142856</v>
      </c>
      <c r="H31" s="1"/>
      <c r="I31" s="1"/>
    </row>
    <row r="32" spans="1:9" x14ac:dyDescent="0.35">
      <c r="A32" s="12" t="s">
        <v>252</v>
      </c>
      <c r="B32" s="17">
        <v>330</v>
      </c>
      <c r="C32" s="17">
        <v>343.94871794871796</v>
      </c>
      <c r="D32" s="17">
        <v>421.92307692307691</v>
      </c>
      <c r="E32" s="17">
        <v>367.5</v>
      </c>
      <c r="F32" s="18">
        <v>506.85074626865674</v>
      </c>
      <c r="G32" s="90">
        <v>490.31428571428569</v>
      </c>
      <c r="H32" s="1"/>
      <c r="I32" s="1"/>
    </row>
    <row r="33" spans="1:9" x14ac:dyDescent="0.35">
      <c r="A33" s="12" t="s">
        <v>253</v>
      </c>
      <c r="B33" s="17">
        <v>316.33333333333331</v>
      </c>
      <c r="C33" s="17">
        <v>400.36842105263156</v>
      </c>
      <c r="D33" s="17">
        <v>424.45614035087721</v>
      </c>
      <c r="E33" s="17">
        <v>261.78723404255317</v>
      </c>
      <c r="F33" s="18">
        <v>305.79166666666669</v>
      </c>
      <c r="G33" s="90">
        <v>332.86274509803923</v>
      </c>
      <c r="H33" s="1"/>
      <c r="I33" s="1"/>
    </row>
    <row r="34" spans="1:9" x14ac:dyDescent="0.35">
      <c r="A34" s="12" t="s">
        <v>254</v>
      </c>
      <c r="B34" s="17">
        <v>255.91891891891891</v>
      </c>
      <c r="C34" s="17">
        <v>261.45945945945948</v>
      </c>
      <c r="D34" s="17">
        <v>289.62162162162161</v>
      </c>
      <c r="E34" s="17">
        <v>276.48275862068965</v>
      </c>
      <c r="F34" s="18">
        <v>311.93103448275861</v>
      </c>
      <c r="G34" s="90">
        <v>355.36206896551727</v>
      </c>
      <c r="H34" s="1"/>
      <c r="I34" s="1"/>
    </row>
    <row r="35" spans="1:9" x14ac:dyDescent="0.35">
      <c r="A35" s="12" t="s">
        <v>255</v>
      </c>
      <c r="B35" s="17">
        <v>583.19117647058829</v>
      </c>
      <c r="C35" s="17">
        <v>541.768115942029</v>
      </c>
      <c r="D35" s="17">
        <v>589.60294117647061</v>
      </c>
      <c r="E35" s="17">
        <v>377.16129032258067</v>
      </c>
      <c r="F35" s="18">
        <v>524.5</v>
      </c>
      <c r="G35" s="90">
        <v>507.02857142857141</v>
      </c>
      <c r="H35" s="1"/>
      <c r="I35" s="1"/>
    </row>
    <row r="36" spans="1:9" x14ac:dyDescent="0.35">
      <c r="A36" s="12" t="s">
        <v>256</v>
      </c>
      <c r="B36" s="17">
        <v>523.65333333333331</v>
      </c>
      <c r="C36" s="17">
        <v>509.53333333333336</v>
      </c>
      <c r="D36" s="17">
        <v>550.5</v>
      </c>
      <c r="E36" s="17">
        <v>426.69230769230768</v>
      </c>
      <c r="F36" s="18">
        <v>498.35384615384618</v>
      </c>
      <c r="G36" s="90">
        <v>573.52380952380952</v>
      </c>
      <c r="H36" s="1"/>
      <c r="I36" s="1"/>
    </row>
    <row r="37" spans="1:9" x14ac:dyDescent="0.35">
      <c r="A37" s="12" t="s">
        <v>257</v>
      </c>
      <c r="B37" s="17">
        <v>339.62068965517244</v>
      </c>
      <c r="C37" s="17">
        <v>334.93103448275861</v>
      </c>
      <c r="D37" s="17">
        <v>367.56666666666666</v>
      </c>
      <c r="E37" s="17">
        <v>362</v>
      </c>
      <c r="F37" s="18">
        <v>365</v>
      </c>
      <c r="G37" s="93">
        <v>390.92857142857144</v>
      </c>
      <c r="H37" s="1"/>
      <c r="I37" s="1"/>
    </row>
    <row r="38" spans="1:9" x14ac:dyDescent="0.35">
      <c r="A38" s="203" t="s">
        <v>20</v>
      </c>
      <c r="B38" s="203"/>
      <c r="C38" s="203"/>
      <c r="D38" s="203"/>
      <c r="E38" s="1"/>
      <c r="F38" s="1"/>
      <c r="G38" s="1"/>
      <c r="H38" s="1"/>
      <c r="I38" s="1"/>
    </row>
    <row r="39" spans="1:9" x14ac:dyDescent="0.35">
      <c r="A39" s="199"/>
      <c r="B39" s="199"/>
      <c r="C39" s="199"/>
      <c r="D39" s="199"/>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I43" s="1"/>
    </row>
    <row r="44" spans="1:9" x14ac:dyDescent="0.35">
      <c r="A44" s="1"/>
      <c r="B44" s="1"/>
      <c r="C44" s="1"/>
      <c r="D44" s="1"/>
      <c r="E44" s="1"/>
      <c r="F44" s="1"/>
      <c r="G44" s="1"/>
      <c r="H44" s="1"/>
      <c r="I44" s="1"/>
    </row>
    <row r="45" spans="1:9" x14ac:dyDescent="0.35">
      <c r="G45" s="1"/>
      <c r="H45" s="1"/>
    </row>
  </sheetData>
  <mergeCells count="5">
    <mergeCell ref="A38:D38"/>
    <mergeCell ref="A39:D39"/>
    <mergeCell ref="A1:F1"/>
    <mergeCell ref="A2:F2"/>
    <mergeCell ref="A3:F3"/>
  </mergeCells>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45"/>
  <sheetViews>
    <sheetView zoomScale="80" zoomScaleNormal="80" workbookViewId="0">
      <selection activeCell="A4" sqref="A4"/>
    </sheetView>
  </sheetViews>
  <sheetFormatPr baseColWidth="10" defaultColWidth="11.453125" defaultRowHeight="14.5" x14ac:dyDescent="0.35"/>
  <cols>
    <col min="1" max="1" width="25.453125" bestFit="1" customWidth="1"/>
  </cols>
  <sheetData>
    <row r="1" spans="1:9" ht="23.5" x14ac:dyDescent="0.35">
      <c r="A1" s="202" t="s">
        <v>22</v>
      </c>
      <c r="B1" s="202"/>
      <c r="C1" s="202"/>
      <c r="D1" s="202"/>
      <c r="E1" s="202"/>
      <c r="F1" s="202"/>
      <c r="G1" s="1"/>
      <c r="H1" s="1"/>
      <c r="I1" s="1"/>
    </row>
    <row r="2" spans="1:9" ht="54" customHeight="1" x14ac:dyDescent="0.35">
      <c r="A2" s="204" t="s">
        <v>183</v>
      </c>
      <c r="B2" s="204"/>
      <c r="C2" s="204"/>
      <c r="D2" s="204"/>
      <c r="E2" s="204"/>
      <c r="F2" s="204"/>
      <c r="G2" s="1"/>
      <c r="H2" s="1"/>
      <c r="I2" s="1"/>
    </row>
    <row r="3" spans="1:9" x14ac:dyDescent="0.35">
      <c r="A3" s="201" t="s">
        <v>298</v>
      </c>
      <c r="B3" s="201"/>
      <c r="C3" s="201"/>
      <c r="D3" s="201"/>
      <c r="E3" s="201"/>
      <c r="F3" s="201"/>
      <c r="G3" s="1"/>
      <c r="H3" s="1"/>
      <c r="I3" s="1"/>
    </row>
    <row r="4" spans="1:9" x14ac:dyDescent="0.35">
      <c r="A4" s="2"/>
      <c r="B4" s="2"/>
      <c r="C4" s="2"/>
      <c r="D4" s="2"/>
      <c r="E4" s="1"/>
      <c r="F4" s="1"/>
      <c r="G4" s="1"/>
      <c r="H4" s="1"/>
      <c r="I4" s="1"/>
    </row>
    <row r="5" spans="1:9" x14ac:dyDescent="0.35">
      <c r="A5" s="22" t="s">
        <v>226</v>
      </c>
      <c r="B5" s="23" t="s">
        <v>130</v>
      </c>
      <c r="C5" s="23" t="s">
        <v>131</v>
      </c>
      <c r="D5" s="23" t="s">
        <v>132</v>
      </c>
      <c r="E5" s="23" t="s">
        <v>133</v>
      </c>
      <c r="F5" s="24" t="s">
        <v>134</v>
      </c>
      <c r="G5" s="89" t="s">
        <v>291</v>
      </c>
      <c r="H5" s="1"/>
      <c r="I5" s="1"/>
    </row>
    <row r="6" spans="1:9" x14ac:dyDescent="0.35">
      <c r="A6" s="12" t="s">
        <v>1</v>
      </c>
      <c r="B6" s="27">
        <v>0.58181818181818179</v>
      </c>
      <c r="C6" s="27">
        <v>0.65502183406113534</v>
      </c>
      <c r="D6" s="27">
        <v>0.73394495412844041</v>
      </c>
      <c r="E6" s="27">
        <v>0.6404494382022472</v>
      </c>
      <c r="F6" s="28">
        <v>0.640625</v>
      </c>
      <c r="G6" s="106">
        <v>0.64383561643835618</v>
      </c>
      <c r="H6" s="1"/>
      <c r="I6" s="1"/>
    </row>
    <row r="7" spans="1:9" x14ac:dyDescent="0.35">
      <c r="A7" s="12" t="s">
        <v>227</v>
      </c>
      <c r="B7" s="27">
        <v>0.20596510973550927</v>
      </c>
      <c r="C7" s="27">
        <v>0.24316748423265591</v>
      </c>
      <c r="D7" s="27">
        <v>0.30769230769230771</v>
      </c>
      <c r="E7" s="27">
        <v>0.23629242819843341</v>
      </c>
      <c r="F7" s="28">
        <v>0.37765293383270909</v>
      </c>
      <c r="G7" s="106">
        <v>0.35078178110129166</v>
      </c>
      <c r="H7" s="1"/>
      <c r="I7" s="1"/>
    </row>
    <row r="8" spans="1:9" x14ac:dyDescent="0.35">
      <c r="A8" s="12" t="s">
        <v>228</v>
      </c>
      <c r="B8" s="27">
        <v>0.45842789354239738</v>
      </c>
      <c r="C8" s="27">
        <v>0.45247225025227045</v>
      </c>
      <c r="D8" s="27">
        <v>0.38970588235294118</v>
      </c>
      <c r="E8" s="27">
        <v>0.49336242953264231</v>
      </c>
      <c r="F8" s="28">
        <v>0.67172933905939036</v>
      </c>
      <c r="G8" s="106">
        <v>0.60049911614848706</v>
      </c>
      <c r="H8" s="1"/>
      <c r="I8" s="1"/>
    </row>
    <row r="9" spans="1:9" x14ac:dyDescent="0.35">
      <c r="A9" s="12" t="s">
        <v>229</v>
      </c>
      <c r="B9" s="27">
        <v>0.36015981735159819</v>
      </c>
      <c r="C9" s="27">
        <v>0.45201067276538975</v>
      </c>
      <c r="D9" s="27">
        <v>0.39865822545591989</v>
      </c>
      <c r="E9" s="27">
        <v>0.45154258456646063</v>
      </c>
      <c r="F9" s="28">
        <v>0.38542883093291813</v>
      </c>
      <c r="G9" s="106">
        <v>0.35550125842779196</v>
      </c>
      <c r="H9" s="1"/>
      <c r="I9" s="1"/>
    </row>
    <row r="10" spans="1:9" x14ac:dyDescent="0.35">
      <c r="A10" s="12" t="s">
        <v>230</v>
      </c>
      <c r="B10" s="27">
        <v>0.45364536453645365</v>
      </c>
      <c r="C10" s="27">
        <v>0.42752581361913478</v>
      </c>
      <c r="D10" s="27">
        <v>0.53415929203539825</v>
      </c>
      <c r="E10" s="27">
        <v>0.49306827099136802</v>
      </c>
      <c r="F10" s="28">
        <v>0.44391315585422592</v>
      </c>
      <c r="G10" s="106">
        <v>0.40344905831631495</v>
      </c>
      <c r="H10" s="1"/>
      <c r="I10" s="1"/>
    </row>
    <row r="11" spans="1:9" x14ac:dyDescent="0.35">
      <c r="A11" s="12" t="s">
        <v>231</v>
      </c>
      <c r="B11" s="27">
        <v>0.4535723842654536</v>
      </c>
      <c r="C11" s="27">
        <v>0.44746600741656367</v>
      </c>
      <c r="D11" s="27">
        <v>0.28177501826150475</v>
      </c>
      <c r="E11" s="27">
        <v>0.45102816489620895</v>
      </c>
      <c r="F11" s="28">
        <v>0.49073504873979101</v>
      </c>
      <c r="G11" s="106">
        <v>0.43412590138374585</v>
      </c>
      <c r="H11" s="1"/>
      <c r="I11" s="1"/>
    </row>
    <row r="12" spans="1:9" x14ac:dyDescent="0.35">
      <c r="A12" s="12" t="s">
        <v>232</v>
      </c>
      <c r="B12" s="27">
        <v>0.25855300056085251</v>
      </c>
      <c r="C12" s="27">
        <v>0.38089171974522296</v>
      </c>
      <c r="D12" s="27">
        <v>0.36842105263157893</v>
      </c>
      <c r="E12" s="27">
        <v>0.43014128728414441</v>
      </c>
      <c r="F12" s="28">
        <v>0.43915929203539822</v>
      </c>
      <c r="G12" s="106">
        <v>0.41794744670302431</v>
      </c>
      <c r="H12" s="1"/>
      <c r="I12" s="1"/>
    </row>
    <row r="13" spans="1:9" x14ac:dyDescent="0.35">
      <c r="A13" s="12" t="s">
        <v>233</v>
      </c>
      <c r="B13" s="27">
        <v>0.58007448789571692</v>
      </c>
      <c r="C13" s="27">
        <v>0.56982421875</v>
      </c>
      <c r="D13" s="27">
        <v>0.57499999999999996</v>
      </c>
      <c r="E13" s="27">
        <v>0.48009367681498827</v>
      </c>
      <c r="F13" s="28">
        <v>0.46041055718475071</v>
      </c>
      <c r="G13" s="106">
        <v>0.45911375057103698</v>
      </c>
      <c r="H13" s="1"/>
      <c r="I13" s="1"/>
    </row>
    <row r="14" spans="1:9" x14ac:dyDescent="0.35">
      <c r="A14" s="12" t="s">
        <v>234</v>
      </c>
      <c r="B14" s="27">
        <v>0.56238003838771589</v>
      </c>
      <c r="C14" s="27">
        <v>0.26794258373205743</v>
      </c>
      <c r="D14" s="27">
        <v>0.47058823529411764</v>
      </c>
      <c r="E14" s="27">
        <v>0.29361702127659572</v>
      </c>
      <c r="F14" s="28">
        <v>0.38923395445134573</v>
      </c>
      <c r="G14" s="106">
        <v>0.35658914728682173</v>
      </c>
      <c r="H14" s="1"/>
      <c r="I14" s="1"/>
    </row>
    <row r="15" spans="1:9" x14ac:dyDescent="0.35">
      <c r="A15" s="12" t="s">
        <v>235</v>
      </c>
      <c r="B15" s="27">
        <v>0.63340891912320485</v>
      </c>
      <c r="C15" s="27">
        <v>0.80057447681575711</v>
      </c>
      <c r="D15" s="27">
        <v>0.64428312159709622</v>
      </c>
      <c r="E15" s="27">
        <v>0.60482758620689658</v>
      </c>
      <c r="F15" s="28">
        <v>0.60688836104513066</v>
      </c>
      <c r="G15" s="106">
        <v>0.52703260420965747</v>
      </c>
      <c r="H15" s="1"/>
      <c r="I15" s="1"/>
    </row>
    <row r="16" spans="1:9" x14ac:dyDescent="0.35">
      <c r="A16" s="12" t="s">
        <v>236</v>
      </c>
      <c r="B16" s="27">
        <v>0.95238095238095233</v>
      </c>
      <c r="C16" s="27">
        <v>0.6</v>
      </c>
      <c r="D16" s="27">
        <v>1.5873015873015872E-2</v>
      </c>
      <c r="E16" s="27">
        <v>0.55769230769230771</v>
      </c>
      <c r="F16" s="28">
        <v>0.52631578947368418</v>
      </c>
      <c r="G16" s="106">
        <v>0.5714285714285714</v>
      </c>
      <c r="H16" s="1"/>
      <c r="I16" s="1"/>
    </row>
    <row r="17" spans="1:9" x14ac:dyDescent="0.35">
      <c r="A17" s="12" t="s">
        <v>237</v>
      </c>
      <c r="B17" s="27">
        <v>0.66666666666666663</v>
      </c>
      <c r="C17" s="27">
        <v>0.3</v>
      </c>
      <c r="D17" s="27">
        <v>0</v>
      </c>
      <c r="E17" s="27">
        <v>0</v>
      </c>
      <c r="F17" s="28">
        <v>0</v>
      </c>
      <c r="G17" s="106">
        <v>0.72222222222222221</v>
      </c>
      <c r="H17" s="1"/>
      <c r="I17" s="1"/>
    </row>
    <row r="18" spans="1:9" x14ac:dyDescent="0.35">
      <c r="A18" s="12" t="s">
        <v>238</v>
      </c>
      <c r="B18" s="27">
        <v>0.47584541062801933</v>
      </c>
      <c r="C18" s="27">
        <v>0.42790025298156847</v>
      </c>
      <c r="D18" s="27">
        <v>0.40032679738562094</v>
      </c>
      <c r="E18" s="27">
        <v>0.51461754104925916</v>
      </c>
      <c r="F18" s="28">
        <v>0.52645914396887161</v>
      </c>
      <c r="G18" s="106">
        <v>0.47494989979959917</v>
      </c>
      <c r="H18" s="1"/>
      <c r="I18" s="1"/>
    </row>
    <row r="19" spans="1:9" x14ac:dyDescent="0.35">
      <c r="A19" s="12" t="s">
        <v>239</v>
      </c>
      <c r="B19" s="27">
        <v>0.48757660167130917</v>
      </c>
      <c r="C19" s="27">
        <v>0.46881633478216922</v>
      </c>
      <c r="D19" s="27">
        <v>0.50531799435641411</v>
      </c>
      <c r="E19" s="27">
        <v>0.45973060193629856</v>
      </c>
      <c r="F19" s="28">
        <v>0.44976537119480209</v>
      </c>
      <c r="G19" s="106">
        <v>0.399246475449684</v>
      </c>
      <c r="H19" s="1"/>
      <c r="I19" s="1"/>
    </row>
    <row r="20" spans="1:9" x14ac:dyDescent="0.35">
      <c r="A20" s="12" t="s">
        <v>240</v>
      </c>
      <c r="B20" s="27">
        <v>0</v>
      </c>
      <c r="C20" s="27">
        <v>0</v>
      </c>
      <c r="D20" s="27">
        <v>0</v>
      </c>
      <c r="E20" s="27">
        <v>0</v>
      </c>
      <c r="F20" s="28">
        <v>0</v>
      </c>
      <c r="G20" s="106">
        <v>0</v>
      </c>
      <c r="H20" s="1"/>
      <c r="I20" s="1"/>
    </row>
    <row r="21" spans="1:9" x14ac:dyDescent="0.35">
      <c r="A21" s="12" t="s">
        <v>241</v>
      </c>
      <c r="B21" s="27">
        <v>0.53448275862068961</v>
      </c>
      <c r="C21" s="27">
        <v>0.54042553191489362</v>
      </c>
      <c r="D21" s="27">
        <v>0.5</v>
      </c>
      <c r="E21" s="27">
        <v>0.55000000000000004</v>
      </c>
      <c r="F21" s="28">
        <v>0.65217391304347827</v>
      </c>
      <c r="G21" s="106">
        <v>0.58333333333333337</v>
      </c>
      <c r="H21" s="1"/>
      <c r="I21" s="1"/>
    </row>
    <row r="22" spans="1:9" x14ac:dyDescent="0.35">
      <c r="A22" s="12" t="s">
        <v>242</v>
      </c>
      <c r="B22" s="27">
        <v>0.49903660886319845</v>
      </c>
      <c r="C22" s="27">
        <v>0.43959552953698777</v>
      </c>
      <c r="D22" s="27">
        <v>0.42585551330798477</v>
      </c>
      <c r="E22" s="27">
        <v>0.4939613526570048</v>
      </c>
      <c r="F22" s="28">
        <v>0.53122326775021389</v>
      </c>
      <c r="G22" s="106">
        <v>0.48551724137931035</v>
      </c>
      <c r="H22" s="1"/>
      <c r="I22" s="1"/>
    </row>
    <row r="23" spans="1:9" x14ac:dyDescent="0.35">
      <c r="A23" s="12" t="s">
        <v>243</v>
      </c>
      <c r="B23" s="27">
        <v>0.45040983606557378</v>
      </c>
      <c r="C23" s="27">
        <v>0.51505546751188591</v>
      </c>
      <c r="D23" s="27">
        <v>0.64553314121037464</v>
      </c>
      <c r="E23" s="27">
        <v>0.60258899676375399</v>
      </c>
      <c r="F23" s="28">
        <v>0.53805899143672697</v>
      </c>
      <c r="G23" s="106">
        <v>0.43145419602818708</v>
      </c>
      <c r="H23" s="1"/>
      <c r="I23" s="1"/>
    </row>
    <row r="24" spans="1:9" x14ac:dyDescent="0.35">
      <c r="A24" s="12" t="s">
        <v>244</v>
      </c>
      <c r="B24" s="27">
        <v>0.48622389791183296</v>
      </c>
      <c r="C24" s="27">
        <v>0.51299967500812482</v>
      </c>
      <c r="D24" s="27">
        <v>0.54280155642023342</v>
      </c>
      <c r="E24" s="27">
        <v>0.48182727575858619</v>
      </c>
      <c r="F24" s="28">
        <v>0.52568845047266743</v>
      </c>
      <c r="G24" s="106">
        <v>0.47790472084500968</v>
      </c>
      <c r="H24" s="1"/>
      <c r="I24" s="1"/>
    </row>
    <row r="25" spans="1:9" x14ac:dyDescent="0.35">
      <c r="A25" s="12" t="s">
        <v>245</v>
      </c>
      <c r="B25" s="27">
        <v>0.67710984922655182</v>
      </c>
      <c r="C25" s="27">
        <v>0.64375436147941378</v>
      </c>
      <c r="D25" s="27">
        <v>0.58302122347066165</v>
      </c>
      <c r="E25" s="27">
        <v>0.60476190476190472</v>
      </c>
      <c r="F25" s="28">
        <v>0.64427796435029705</v>
      </c>
      <c r="G25" s="106">
        <v>0.52589375208820577</v>
      </c>
      <c r="H25" s="1"/>
      <c r="I25" s="1"/>
    </row>
    <row r="26" spans="1:9" x14ac:dyDescent="0.35">
      <c r="A26" s="12" t="s">
        <v>246</v>
      </c>
      <c r="B26" s="27">
        <v>0.62003454231433508</v>
      </c>
      <c r="C26" s="27">
        <v>0.46525423728813559</v>
      </c>
      <c r="D26" s="27">
        <v>0.36440677966101692</v>
      </c>
      <c r="E26" s="27">
        <v>0.17585301837270342</v>
      </c>
      <c r="F26" s="28">
        <v>0.50471356055112404</v>
      </c>
      <c r="G26" s="106">
        <v>0.46788990825688076</v>
      </c>
      <c r="H26" s="1"/>
      <c r="I26" s="1"/>
    </row>
    <row r="27" spans="1:9" x14ac:dyDescent="0.35">
      <c r="A27" s="12" t="s">
        <v>247</v>
      </c>
      <c r="B27" s="27">
        <v>0.68571428571428572</v>
      </c>
      <c r="C27" s="27">
        <v>0.2857142857142857</v>
      </c>
      <c r="D27" s="27">
        <v>0</v>
      </c>
      <c r="E27" s="27">
        <v>0</v>
      </c>
      <c r="F27" s="28">
        <v>0</v>
      </c>
      <c r="G27" s="106">
        <v>0</v>
      </c>
      <c r="H27" s="1"/>
      <c r="I27" s="1"/>
    </row>
    <row r="28" spans="1:9" x14ac:dyDescent="0.35">
      <c r="A28" s="12" t="s">
        <v>248</v>
      </c>
      <c r="B28" s="27">
        <v>0.58655221745350505</v>
      </c>
      <c r="C28" s="27">
        <v>0.5117967332123412</v>
      </c>
      <c r="D28" s="27">
        <v>0.49019607843137253</v>
      </c>
      <c r="E28" s="27">
        <v>0.42740286298568508</v>
      </c>
      <c r="F28" s="28">
        <v>0.12532299741602068</v>
      </c>
      <c r="G28" s="106">
        <v>0.24675324675324675</v>
      </c>
      <c r="H28" s="1"/>
      <c r="I28" s="1"/>
    </row>
    <row r="29" spans="1:9" x14ac:dyDescent="0.35">
      <c r="A29" s="12" t="s">
        <v>249</v>
      </c>
      <c r="B29" s="27">
        <v>0.37719298245614036</v>
      </c>
      <c r="C29" s="27">
        <v>0.49337748344370863</v>
      </c>
      <c r="D29" s="27">
        <v>0.4642857142857143</v>
      </c>
      <c r="E29" s="27">
        <v>0.32520325203252032</v>
      </c>
      <c r="F29" s="28">
        <v>0.69554753309265949</v>
      </c>
      <c r="G29" s="107">
        <v>0.55838641188959659</v>
      </c>
      <c r="H29" s="1"/>
      <c r="I29" s="1"/>
    </row>
    <row r="30" spans="1:9" x14ac:dyDescent="0.35">
      <c r="A30" s="12" t="s">
        <v>250</v>
      </c>
      <c r="B30" s="27">
        <v>0.43181818181818182</v>
      </c>
      <c r="C30" s="27">
        <v>0.6310679611650486</v>
      </c>
      <c r="D30" s="27">
        <v>0.7142857142857143</v>
      </c>
      <c r="E30" s="27">
        <v>0.2608695652173913</v>
      </c>
      <c r="F30" s="28">
        <v>0.63636363636363635</v>
      </c>
      <c r="G30" s="107">
        <v>0.47058823529411764</v>
      </c>
      <c r="H30" s="1"/>
      <c r="I30" s="1"/>
    </row>
    <row r="31" spans="1:9" x14ac:dyDescent="0.35">
      <c r="A31" s="12" t="s">
        <v>251</v>
      </c>
      <c r="B31" s="27">
        <v>0</v>
      </c>
      <c r="C31" s="27">
        <v>0.8145342634386542</v>
      </c>
      <c r="D31" s="27">
        <v>1</v>
      </c>
      <c r="E31" s="27">
        <v>1</v>
      </c>
      <c r="F31" s="28">
        <v>1</v>
      </c>
      <c r="G31" s="107">
        <v>0.84057971014492749</v>
      </c>
      <c r="H31" s="1"/>
      <c r="I31" s="1"/>
    </row>
    <row r="32" spans="1:9" x14ac:dyDescent="0.35">
      <c r="A32" s="12" t="s">
        <v>252</v>
      </c>
      <c r="B32" s="27">
        <v>0.41573816155988857</v>
      </c>
      <c r="C32" s="27">
        <v>0.53214774281805743</v>
      </c>
      <c r="D32" s="27">
        <v>0.59333333333333338</v>
      </c>
      <c r="E32" s="27">
        <v>0.53168316831683171</v>
      </c>
      <c r="F32" s="28">
        <v>0.63419732441471577</v>
      </c>
      <c r="G32" s="107">
        <v>0.51264755480607083</v>
      </c>
      <c r="H32" s="1"/>
      <c r="I32" s="1"/>
    </row>
    <row r="33" spans="1:9" x14ac:dyDescent="0.35">
      <c r="A33" s="12" t="s">
        <v>253</v>
      </c>
      <c r="B33" s="27">
        <v>0.47494033412887826</v>
      </c>
      <c r="C33" s="27">
        <v>0.53475567790777701</v>
      </c>
      <c r="D33" s="27">
        <v>0.73225806451612907</v>
      </c>
      <c r="E33" s="27">
        <v>0.45355191256830601</v>
      </c>
      <c r="F33" s="28">
        <v>0.60223463687150836</v>
      </c>
      <c r="G33" s="107">
        <v>0.52039151712887444</v>
      </c>
      <c r="H33" s="1"/>
      <c r="I33" s="1"/>
    </row>
    <row r="34" spans="1:9" x14ac:dyDescent="0.35">
      <c r="A34" s="12" t="s">
        <v>254</v>
      </c>
      <c r="B34" s="27">
        <v>0.54352159468438543</v>
      </c>
      <c r="C34" s="27">
        <v>0.49786142001710865</v>
      </c>
      <c r="D34" s="27">
        <v>0.6480836236933798</v>
      </c>
      <c r="E34" s="27">
        <v>0.47918834547346512</v>
      </c>
      <c r="F34" s="28">
        <v>0.52206673842841766</v>
      </c>
      <c r="G34" s="107">
        <v>0.51241610738255039</v>
      </c>
      <c r="H34" s="1"/>
      <c r="I34" s="1"/>
    </row>
    <row r="35" spans="1:9" x14ac:dyDescent="0.35">
      <c r="A35" s="12" t="s">
        <v>255</v>
      </c>
      <c r="B35" s="27">
        <v>0.65326633165829151</v>
      </c>
      <c r="C35" s="27">
        <v>0.44148936170212766</v>
      </c>
      <c r="D35" s="27">
        <v>0.88043478260869568</v>
      </c>
      <c r="E35" s="27">
        <v>0.61334745762711862</v>
      </c>
      <c r="F35" s="28">
        <v>0.48656429942418428</v>
      </c>
      <c r="G35" s="107">
        <v>0.41001241208109224</v>
      </c>
      <c r="H35" s="1"/>
      <c r="I35" s="1"/>
    </row>
    <row r="36" spans="1:9" x14ac:dyDescent="0.35">
      <c r="A36" s="12" t="s">
        <v>256</v>
      </c>
      <c r="B36" s="27">
        <v>0.61634506242905784</v>
      </c>
      <c r="C36" s="27">
        <v>0.57355371900826446</v>
      </c>
      <c r="D36" s="27">
        <v>0.63141524105754276</v>
      </c>
      <c r="E36" s="27">
        <v>0.53304140127388533</v>
      </c>
      <c r="F36" s="28">
        <v>0.57216494845360821</v>
      </c>
      <c r="G36" s="107">
        <v>0.56593862316837162</v>
      </c>
      <c r="H36" s="1"/>
      <c r="I36" s="1"/>
    </row>
    <row r="37" spans="1:9" x14ac:dyDescent="0.35">
      <c r="A37" s="12" t="s">
        <v>257</v>
      </c>
      <c r="B37" s="27">
        <v>0.50431034482758619</v>
      </c>
      <c r="C37" s="27">
        <v>0.28846153846153844</v>
      </c>
      <c r="D37" s="27">
        <v>0.44578313253012047</v>
      </c>
      <c r="E37" s="27">
        <v>0.29778393351800553</v>
      </c>
      <c r="F37" s="28">
        <v>0.48745173745173748</v>
      </c>
      <c r="G37" s="107">
        <v>0.55309734513274333</v>
      </c>
      <c r="H37" s="1"/>
      <c r="I37" s="1"/>
    </row>
    <row r="38" spans="1:9" x14ac:dyDescent="0.35">
      <c r="A38" s="203" t="s">
        <v>23</v>
      </c>
      <c r="B38" s="203"/>
      <c r="C38" s="203"/>
      <c r="D38" s="203"/>
      <c r="E38" s="1"/>
      <c r="F38" s="1"/>
      <c r="G38" s="1"/>
      <c r="H38" s="1"/>
      <c r="I38" s="1"/>
    </row>
    <row r="39" spans="1:9" x14ac:dyDescent="0.35">
      <c r="A39" s="199"/>
      <c r="B39" s="199"/>
      <c r="C39" s="199"/>
      <c r="D39" s="199"/>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I43" s="1"/>
    </row>
    <row r="44" spans="1:9" x14ac:dyDescent="0.35">
      <c r="A44" s="1"/>
      <c r="B44" s="1"/>
      <c r="C44" s="1"/>
      <c r="D44" s="1"/>
      <c r="E44" s="1"/>
      <c r="F44" s="1"/>
      <c r="G44" s="1"/>
      <c r="H44" s="1"/>
      <c r="I44" s="1"/>
    </row>
    <row r="45" spans="1:9" x14ac:dyDescent="0.35">
      <c r="G45" s="1"/>
      <c r="H45" s="1"/>
    </row>
  </sheetData>
  <sortState xmlns:xlrd2="http://schemas.microsoft.com/office/spreadsheetml/2017/richdata2" ref="A6:D37">
    <sortCondition descending="1" ref="D5:D37"/>
  </sortState>
  <mergeCells count="5">
    <mergeCell ref="A38:D38"/>
    <mergeCell ref="A39:D39"/>
    <mergeCell ref="A1:F1"/>
    <mergeCell ref="A2:F2"/>
    <mergeCell ref="A3:F3"/>
  </mergeCells>
  <pageMargins left="0.7" right="0.7" top="0.75" bottom="0.75" header="0.3" footer="0.3"/>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45"/>
  <sheetViews>
    <sheetView zoomScale="80" zoomScaleNormal="80" workbookViewId="0">
      <selection activeCell="A4" sqref="A4"/>
    </sheetView>
  </sheetViews>
  <sheetFormatPr baseColWidth="10" defaultColWidth="11.453125" defaultRowHeight="14.5" x14ac:dyDescent="0.35"/>
  <cols>
    <col min="1" max="1" width="25.453125" bestFit="1" customWidth="1"/>
  </cols>
  <sheetData>
    <row r="1" spans="1:9" ht="23.5" x14ac:dyDescent="0.35">
      <c r="A1" s="202" t="s">
        <v>24</v>
      </c>
      <c r="B1" s="202"/>
      <c r="C1" s="202"/>
      <c r="D1" s="202"/>
      <c r="E1" s="202"/>
      <c r="F1" s="202"/>
      <c r="G1" s="1"/>
      <c r="H1" s="1"/>
      <c r="I1" s="1"/>
    </row>
    <row r="2" spans="1:9" ht="41.25" customHeight="1" x14ac:dyDescent="0.35">
      <c r="A2" s="204" t="s">
        <v>184</v>
      </c>
      <c r="B2" s="204"/>
      <c r="C2" s="204"/>
      <c r="D2" s="204"/>
      <c r="E2" s="204"/>
      <c r="F2" s="204"/>
      <c r="G2" s="1"/>
      <c r="H2" s="1"/>
      <c r="I2" s="1"/>
    </row>
    <row r="3" spans="1:9" x14ac:dyDescent="0.35">
      <c r="A3" s="201" t="s">
        <v>55</v>
      </c>
      <c r="B3" s="201"/>
      <c r="C3" s="201"/>
      <c r="D3" s="201"/>
      <c r="E3" s="201"/>
      <c r="F3" s="201"/>
      <c r="G3" s="1"/>
      <c r="H3" s="1"/>
      <c r="I3" s="1"/>
    </row>
    <row r="4" spans="1:9" x14ac:dyDescent="0.35">
      <c r="A4" s="2"/>
      <c r="B4" s="2"/>
      <c r="C4" s="2"/>
      <c r="D4" s="2"/>
      <c r="E4" s="1"/>
      <c r="F4" s="1"/>
      <c r="G4" s="1"/>
      <c r="H4" s="1"/>
      <c r="I4" s="1"/>
    </row>
    <row r="5" spans="1:9" x14ac:dyDescent="0.35">
      <c r="A5" s="22" t="s">
        <v>226</v>
      </c>
      <c r="B5" s="23" t="s">
        <v>130</v>
      </c>
      <c r="C5" s="23" t="s">
        <v>131</v>
      </c>
      <c r="D5" s="23" t="s">
        <v>132</v>
      </c>
      <c r="E5" s="23" t="s">
        <v>133</v>
      </c>
      <c r="F5" s="24" t="s">
        <v>134</v>
      </c>
      <c r="G5" s="89" t="s">
        <v>291</v>
      </c>
      <c r="H5" s="1"/>
      <c r="I5" s="1"/>
    </row>
    <row r="6" spans="1:9" x14ac:dyDescent="0.35">
      <c r="A6" s="12" t="s">
        <v>1</v>
      </c>
      <c r="B6" s="30">
        <v>47.322364706831202</v>
      </c>
      <c r="C6" s="30">
        <v>47.322364706831202</v>
      </c>
      <c r="D6" s="30">
        <v>47.699374034631298</v>
      </c>
      <c r="E6" s="30">
        <v>48.089586212503001</v>
      </c>
      <c r="F6" s="31">
        <v>48.09</v>
      </c>
      <c r="G6" s="111">
        <v>58.35</v>
      </c>
      <c r="H6" s="1"/>
      <c r="I6" s="1"/>
    </row>
    <row r="7" spans="1:9" x14ac:dyDescent="0.35">
      <c r="A7" s="12" t="s">
        <v>228</v>
      </c>
      <c r="B7" s="30">
        <v>94.206460977527399</v>
      </c>
      <c r="C7" s="30">
        <v>94.206460977527399</v>
      </c>
      <c r="D7" s="30">
        <v>94.430385775176291</v>
      </c>
      <c r="E7" s="30">
        <v>94.870473407850696</v>
      </c>
      <c r="F7" s="31">
        <v>92.06</v>
      </c>
      <c r="G7" s="108">
        <v>78.510000000000005</v>
      </c>
      <c r="H7" s="1"/>
      <c r="I7" s="1"/>
    </row>
    <row r="8" spans="1:9" x14ac:dyDescent="0.35">
      <c r="A8" s="12" t="s">
        <v>230</v>
      </c>
      <c r="B8" s="30">
        <v>69.843314099396508</v>
      </c>
      <c r="C8" s="30">
        <v>69.843314099396508</v>
      </c>
      <c r="D8" s="30">
        <v>71.452391351523602</v>
      </c>
      <c r="E8" s="30">
        <v>66.7344530059802</v>
      </c>
      <c r="F8" s="31">
        <v>66.7344530059802</v>
      </c>
      <c r="G8" s="108">
        <v>70.795000000000002</v>
      </c>
      <c r="H8" s="1"/>
      <c r="I8" s="1"/>
    </row>
    <row r="9" spans="1:9" x14ac:dyDescent="0.35">
      <c r="A9" s="12" t="s">
        <v>231</v>
      </c>
      <c r="B9" s="30">
        <v>81.743898686800392</v>
      </c>
      <c r="C9" s="30">
        <v>81.743898686800392</v>
      </c>
      <c r="D9" s="30">
        <v>72.506481865023801</v>
      </c>
      <c r="E9" s="30">
        <v>72.516098222432007</v>
      </c>
      <c r="F9" s="31">
        <v>80.81</v>
      </c>
      <c r="G9" s="108">
        <v>81.709999999999994</v>
      </c>
      <c r="H9" s="1"/>
      <c r="I9" s="1"/>
    </row>
    <row r="10" spans="1:9" x14ac:dyDescent="0.35">
      <c r="A10" s="12" t="s">
        <v>233</v>
      </c>
      <c r="B10" s="30">
        <v>69.084381658445508</v>
      </c>
      <c r="C10" s="30">
        <v>69.084381658445508</v>
      </c>
      <c r="D10" s="30">
        <v>70.706951231232097</v>
      </c>
      <c r="E10" s="30">
        <v>79.616544498007897</v>
      </c>
      <c r="F10" s="31">
        <v>72.38</v>
      </c>
      <c r="G10" s="108">
        <v>85.43</v>
      </c>
      <c r="H10" s="1"/>
      <c r="I10" s="1"/>
    </row>
    <row r="11" spans="1:9" x14ac:dyDescent="0.35">
      <c r="A11" s="12" t="s">
        <v>238</v>
      </c>
      <c r="B11" s="30">
        <v>96.610203110123805</v>
      </c>
      <c r="C11" s="30">
        <v>96.610203110123805</v>
      </c>
      <c r="D11" s="30">
        <v>94.821223489778703</v>
      </c>
      <c r="E11" s="30">
        <v>95.000188757597499</v>
      </c>
      <c r="F11" s="31">
        <v>92.355000000000004</v>
      </c>
      <c r="G11" s="108">
        <v>92.34</v>
      </c>
      <c r="H11" s="1"/>
      <c r="I11" s="1"/>
    </row>
    <row r="12" spans="1:9" x14ac:dyDescent="0.35">
      <c r="A12" s="12" t="s">
        <v>239</v>
      </c>
      <c r="B12" s="30">
        <v>95.5676329609297</v>
      </c>
      <c r="C12" s="30">
        <v>95.5676329609297</v>
      </c>
      <c r="D12" s="30">
        <v>93.994263775545591</v>
      </c>
      <c r="E12" s="30">
        <v>95.088349251005695</v>
      </c>
      <c r="F12" s="31">
        <v>93.204999999999998</v>
      </c>
      <c r="G12" s="108">
        <v>97.95</v>
      </c>
      <c r="H12" s="1"/>
      <c r="I12" s="1"/>
    </row>
    <row r="13" spans="1:9" x14ac:dyDescent="0.35">
      <c r="A13" s="12" t="s">
        <v>245</v>
      </c>
      <c r="B13" s="30">
        <v>61.135639850520398</v>
      </c>
      <c r="C13" s="30">
        <v>61.135639850520398</v>
      </c>
      <c r="D13" s="30">
        <v>75.388796044362806</v>
      </c>
      <c r="E13" s="30">
        <v>72.286112280929103</v>
      </c>
      <c r="F13" s="31">
        <v>84</v>
      </c>
      <c r="G13" s="108">
        <v>86.8</v>
      </c>
      <c r="H13" s="1"/>
      <c r="I13" s="1"/>
    </row>
    <row r="14" spans="1:9" x14ac:dyDescent="0.35">
      <c r="A14" s="12" t="s">
        <v>227</v>
      </c>
      <c r="B14" s="30">
        <v>100</v>
      </c>
      <c r="C14" s="30">
        <v>100</v>
      </c>
      <c r="D14" s="30">
        <v>83.710612674036994</v>
      </c>
      <c r="E14" s="30">
        <v>83.313185901538304</v>
      </c>
      <c r="F14" s="31">
        <v>83.31</v>
      </c>
      <c r="G14" s="108">
        <v>100</v>
      </c>
      <c r="H14" s="1"/>
      <c r="I14" s="1"/>
    </row>
    <row r="15" spans="1:9" x14ac:dyDescent="0.35">
      <c r="A15" s="12" t="s">
        <v>229</v>
      </c>
      <c r="B15" s="30">
        <v>98.101948900426194</v>
      </c>
      <c r="C15" s="30">
        <v>98.101948900426194</v>
      </c>
      <c r="D15" s="30">
        <v>98.996159771334206</v>
      </c>
      <c r="E15" s="30">
        <v>97.115746097226193</v>
      </c>
      <c r="F15" s="31">
        <v>97.12</v>
      </c>
      <c r="G15" s="108">
        <v>98.5</v>
      </c>
      <c r="H15" s="1"/>
      <c r="I15" s="1"/>
    </row>
    <row r="16" spans="1:9" x14ac:dyDescent="0.35">
      <c r="A16" s="12" t="s">
        <v>232</v>
      </c>
      <c r="B16" s="30">
        <v>45.251789831331202</v>
      </c>
      <c r="C16" s="30">
        <v>45.251789831331202</v>
      </c>
      <c r="D16" s="30">
        <v>45.795458377659202</v>
      </c>
      <c r="E16" s="30">
        <v>44.3671704204964</v>
      </c>
      <c r="F16" s="31">
        <v>44.37</v>
      </c>
      <c r="G16" s="108">
        <v>43.04</v>
      </c>
      <c r="H16" s="1"/>
      <c r="I16" s="1"/>
    </row>
    <row r="17" spans="1:9" x14ac:dyDescent="0.35">
      <c r="A17" s="12" t="s">
        <v>234</v>
      </c>
      <c r="B17" s="30">
        <v>74.686721594175097</v>
      </c>
      <c r="C17" s="30">
        <v>74.686721594175097</v>
      </c>
      <c r="D17" s="30">
        <v>74.675274914747703</v>
      </c>
      <c r="E17" s="30">
        <v>60.166705255846296</v>
      </c>
      <c r="F17" s="31">
        <v>60.17</v>
      </c>
      <c r="G17" s="108">
        <v>73.680000000000007</v>
      </c>
      <c r="H17" s="1"/>
      <c r="I17" s="1"/>
    </row>
    <row r="18" spans="1:9" x14ac:dyDescent="0.35">
      <c r="A18" s="12" t="s">
        <v>235</v>
      </c>
      <c r="B18" s="30">
        <v>51.774625579391099</v>
      </c>
      <c r="C18" s="30">
        <v>51.774625579391099</v>
      </c>
      <c r="D18" s="30">
        <v>51.774625579391099</v>
      </c>
      <c r="E18" s="30">
        <v>51.774625579391099</v>
      </c>
      <c r="F18" s="31">
        <v>53.11</v>
      </c>
      <c r="G18" s="108">
        <v>53.11</v>
      </c>
      <c r="H18" s="1"/>
      <c r="I18" s="1"/>
    </row>
    <row r="19" spans="1:9" x14ac:dyDescent="0.35">
      <c r="A19" s="12" t="s">
        <v>237</v>
      </c>
      <c r="B19" s="30">
        <v>80.046263703107698</v>
      </c>
      <c r="C19" s="30">
        <v>80.046263703107698</v>
      </c>
      <c r="D19" s="30">
        <v>79.685465290994699</v>
      </c>
      <c r="E19" s="30">
        <v>79.685465290994699</v>
      </c>
      <c r="F19" s="31">
        <v>79.69</v>
      </c>
      <c r="G19" s="109">
        <v>79.69</v>
      </c>
      <c r="H19" s="1"/>
      <c r="I19" s="1"/>
    </row>
    <row r="20" spans="1:9" x14ac:dyDescent="0.35">
      <c r="A20" s="12" t="s">
        <v>240</v>
      </c>
      <c r="B20" s="30">
        <v>100</v>
      </c>
      <c r="C20" s="30">
        <v>100</v>
      </c>
      <c r="D20" s="30">
        <v>100</v>
      </c>
      <c r="E20" s="30">
        <v>100</v>
      </c>
      <c r="F20" s="31">
        <v>100</v>
      </c>
      <c r="G20" s="108">
        <v>100</v>
      </c>
      <c r="H20" s="1"/>
      <c r="I20" s="1"/>
    </row>
    <row r="21" spans="1:9" x14ac:dyDescent="0.35">
      <c r="A21" s="12" t="s">
        <v>241</v>
      </c>
      <c r="B21" s="30">
        <v>49.059379926432001</v>
      </c>
      <c r="C21" s="30">
        <v>49.059379926432001</v>
      </c>
      <c r="D21" s="30">
        <v>49.812791711545401</v>
      </c>
      <c r="E21" s="30">
        <v>50.680376509105798</v>
      </c>
      <c r="F21" s="31">
        <v>50.68</v>
      </c>
      <c r="G21" s="108">
        <v>52.02</v>
      </c>
      <c r="H21" s="1"/>
      <c r="I21" s="1"/>
    </row>
    <row r="22" spans="1:9" x14ac:dyDescent="0.35">
      <c r="A22" s="12" t="s">
        <v>242</v>
      </c>
      <c r="B22" s="30">
        <v>85.818140619541708</v>
      </c>
      <c r="C22" s="30">
        <v>85.818140619541708</v>
      </c>
      <c r="D22" s="30">
        <v>85.760195665775598</v>
      </c>
      <c r="E22" s="30">
        <v>85.760195665775598</v>
      </c>
      <c r="F22" s="31">
        <v>85.760195665775598</v>
      </c>
      <c r="G22" s="108">
        <v>90.18</v>
      </c>
      <c r="H22" s="1"/>
      <c r="I22" s="1"/>
    </row>
    <row r="23" spans="1:9" x14ac:dyDescent="0.35">
      <c r="A23" s="12" t="s">
        <v>243</v>
      </c>
      <c r="B23" s="30">
        <v>94.752798138268403</v>
      </c>
      <c r="C23" s="30">
        <v>94.752798138268403</v>
      </c>
      <c r="D23" s="30">
        <v>95.809590440858301</v>
      </c>
      <c r="E23" s="30">
        <v>91.842300681833507</v>
      </c>
      <c r="F23" s="31">
        <v>91.84</v>
      </c>
      <c r="G23" s="108">
        <v>91.92</v>
      </c>
      <c r="H23" s="1"/>
      <c r="I23" s="1"/>
    </row>
    <row r="24" spans="1:9" x14ac:dyDescent="0.35">
      <c r="A24" s="12" t="s">
        <v>244</v>
      </c>
      <c r="B24" s="30">
        <v>57.331300543550299</v>
      </c>
      <c r="C24" s="30">
        <v>57.331300543550299</v>
      </c>
      <c r="D24" s="30">
        <v>69.3346701200323</v>
      </c>
      <c r="E24" s="30">
        <v>69.3346701200323</v>
      </c>
      <c r="F24" s="31">
        <v>69.33</v>
      </c>
      <c r="G24" s="108">
        <v>70.13</v>
      </c>
      <c r="H24" s="1"/>
      <c r="I24" s="1"/>
    </row>
    <row r="25" spans="1:9" x14ac:dyDescent="0.35">
      <c r="A25" s="12" t="s">
        <v>246</v>
      </c>
      <c r="B25" s="30">
        <v>89.829511228163611</v>
      </c>
      <c r="C25" s="30">
        <v>89.829511228163611</v>
      </c>
      <c r="D25" s="30">
        <v>99.966207653966393</v>
      </c>
      <c r="E25" s="30">
        <v>99.7483339425808</v>
      </c>
      <c r="F25" s="31">
        <v>99.75</v>
      </c>
      <c r="G25" s="108">
        <v>99.62</v>
      </c>
      <c r="H25" s="1"/>
      <c r="I25" s="1"/>
    </row>
    <row r="26" spans="1:9" x14ac:dyDescent="0.35">
      <c r="A26" s="12" t="s">
        <v>247</v>
      </c>
      <c r="B26" s="30">
        <v>61.333786231884105</v>
      </c>
      <c r="C26" s="30">
        <v>61.333786231884105</v>
      </c>
      <c r="D26" s="30">
        <v>61.588032220943603</v>
      </c>
      <c r="E26" s="30">
        <v>61.588032220943603</v>
      </c>
      <c r="F26" s="31">
        <v>61.59</v>
      </c>
      <c r="G26" s="108">
        <v>64.459999999999994</v>
      </c>
      <c r="H26" s="1"/>
      <c r="I26" s="1"/>
    </row>
    <row r="27" spans="1:9" x14ac:dyDescent="0.35">
      <c r="A27" s="12" t="s">
        <v>236</v>
      </c>
      <c r="B27" s="30">
        <v>15.921505158810401</v>
      </c>
      <c r="C27" s="30">
        <v>15.921505158810401</v>
      </c>
      <c r="D27" s="30">
        <v>15.482438433589</v>
      </c>
      <c r="E27" s="30">
        <v>15.482438433589</v>
      </c>
      <c r="F27" s="31">
        <v>15.482438433589</v>
      </c>
      <c r="G27" s="108">
        <v>25.98</v>
      </c>
      <c r="H27" s="1"/>
      <c r="I27" s="1"/>
    </row>
    <row r="28" spans="1:9" x14ac:dyDescent="0.35">
      <c r="A28" s="12" t="s">
        <v>248</v>
      </c>
      <c r="B28" s="30">
        <v>43.688483567814004</v>
      </c>
      <c r="C28" s="30">
        <v>43.688483567814004</v>
      </c>
      <c r="D28" s="30">
        <v>43.145533342653401</v>
      </c>
      <c r="E28" s="30">
        <v>44.942879520349997</v>
      </c>
      <c r="F28" s="31">
        <v>44.94</v>
      </c>
      <c r="G28" s="108">
        <v>45.54</v>
      </c>
      <c r="H28" s="1"/>
      <c r="I28" s="1"/>
    </row>
    <row r="29" spans="1:9" x14ac:dyDescent="0.35">
      <c r="A29" s="12" t="s">
        <v>249</v>
      </c>
      <c r="B29" s="30">
        <v>86.087552780685002</v>
      </c>
      <c r="C29" s="30">
        <v>86.087552780685002</v>
      </c>
      <c r="D29" s="30">
        <v>81.659327741138497</v>
      </c>
      <c r="E29" s="30">
        <v>81.659327741138497</v>
      </c>
      <c r="F29" s="31">
        <v>81.66</v>
      </c>
      <c r="G29" s="108">
        <v>81.66</v>
      </c>
      <c r="H29" s="1"/>
      <c r="I29" s="1"/>
    </row>
    <row r="30" spans="1:9" x14ac:dyDescent="0.35">
      <c r="A30" s="12" t="s">
        <v>250</v>
      </c>
      <c r="B30" s="30">
        <v>20.498094869954201</v>
      </c>
      <c r="C30" s="30">
        <v>20.498094869954201</v>
      </c>
      <c r="D30" s="30">
        <v>20.269970003333</v>
      </c>
      <c r="E30" s="30">
        <v>20.269970003333</v>
      </c>
      <c r="F30" s="31">
        <v>20.269970003333</v>
      </c>
      <c r="G30" s="109">
        <v>20.269970003333</v>
      </c>
      <c r="H30" s="1"/>
      <c r="I30" s="1"/>
    </row>
    <row r="31" spans="1:9" x14ac:dyDescent="0.35">
      <c r="A31" s="12" t="s">
        <v>251</v>
      </c>
      <c r="B31" s="30">
        <v>27.156868502965896</v>
      </c>
      <c r="C31" s="30">
        <v>27.156868502965896</v>
      </c>
      <c r="D31" s="30">
        <v>27.087970012885098</v>
      </c>
      <c r="E31" s="30">
        <v>35.436296599754201</v>
      </c>
      <c r="F31" s="31">
        <v>35.44</v>
      </c>
      <c r="G31" s="108">
        <v>35.44</v>
      </c>
      <c r="H31" s="1"/>
      <c r="I31" s="1"/>
    </row>
    <row r="32" spans="1:9" x14ac:dyDescent="0.35">
      <c r="A32" s="12" t="s">
        <v>252</v>
      </c>
      <c r="B32" s="30">
        <v>20.685848301109701</v>
      </c>
      <c r="C32" s="30">
        <v>20.685848301109701</v>
      </c>
      <c r="D32" s="30">
        <v>20.685848301109701</v>
      </c>
      <c r="E32" s="30">
        <v>20.685848301109701</v>
      </c>
      <c r="F32" s="31">
        <v>20.69</v>
      </c>
      <c r="G32" s="108">
        <v>20.69</v>
      </c>
      <c r="H32" s="1"/>
      <c r="I32" s="1"/>
    </row>
    <row r="33" spans="1:9" x14ac:dyDescent="0.35">
      <c r="A33" s="12" t="s">
        <v>253</v>
      </c>
      <c r="B33" s="30">
        <v>78.058686043551688</v>
      </c>
      <c r="C33" s="30">
        <v>78.058686043551688</v>
      </c>
      <c r="D33" s="30">
        <v>80.0229491967781</v>
      </c>
      <c r="E33" s="30">
        <v>82.082536647546206</v>
      </c>
      <c r="F33" s="31">
        <v>82.08</v>
      </c>
      <c r="G33" s="108">
        <v>83.61</v>
      </c>
      <c r="H33" s="1"/>
      <c r="I33" s="1"/>
    </row>
    <row r="34" spans="1:9" x14ac:dyDescent="0.35">
      <c r="A34" s="12" t="s">
        <v>254</v>
      </c>
      <c r="B34" s="30">
        <v>92.840527726974102</v>
      </c>
      <c r="C34" s="30">
        <v>92.840527726974102</v>
      </c>
      <c r="D34" s="30">
        <v>92.840527726974102</v>
      </c>
      <c r="E34" s="30">
        <v>92.840527726974102</v>
      </c>
      <c r="F34" s="31">
        <v>92.840527726974102</v>
      </c>
      <c r="G34" s="109">
        <v>92.840527726974102</v>
      </c>
      <c r="H34" s="1"/>
      <c r="I34" s="1"/>
    </row>
    <row r="35" spans="1:9" x14ac:dyDescent="0.35">
      <c r="A35" s="12" t="s">
        <v>255</v>
      </c>
      <c r="B35" s="30">
        <v>88.204466958323707</v>
      </c>
      <c r="C35" s="30">
        <v>88.204466958323707</v>
      </c>
      <c r="D35" s="30">
        <v>87.950220705515804</v>
      </c>
      <c r="E35" s="30">
        <v>87.950220705515804</v>
      </c>
      <c r="F35" s="31">
        <v>87.950220705515804</v>
      </c>
      <c r="G35" s="108">
        <v>82.88</v>
      </c>
      <c r="H35" s="1"/>
      <c r="I35" s="1"/>
    </row>
    <row r="36" spans="1:9" x14ac:dyDescent="0.35">
      <c r="A36" s="12" t="s">
        <v>256</v>
      </c>
      <c r="B36" s="30">
        <v>41.236269079964401</v>
      </c>
      <c r="C36" s="30">
        <v>41.236269079964401</v>
      </c>
      <c r="D36" s="30">
        <v>48.522099447513803</v>
      </c>
      <c r="E36" s="30">
        <v>48.522099447513803</v>
      </c>
      <c r="F36" s="31">
        <v>48.522099447513803</v>
      </c>
      <c r="G36" s="108">
        <v>51.52</v>
      </c>
      <c r="H36" s="1"/>
      <c r="I36" s="1"/>
    </row>
    <row r="37" spans="1:9" x14ac:dyDescent="0.35">
      <c r="A37" s="12" t="s">
        <v>257</v>
      </c>
      <c r="B37" s="30">
        <v>46.427879210760899</v>
      </c>
      <c r="C37" s="30">
        <v>46.427879210760899</v>
      </c>
      <c r="D37" s="30">
        <v>51.851058467741893</v>
      </c>
      <c r="E37" s="30">
        <v>52.172169663554904</v>
      </c>
      <c r="F37" s="31">
        <v>52.17</v>
      </c>
      <c r="G37" s="112">
        <v>53</v>
      </c>
      <c r="H37" s="1"/>
      <c r="I37" s="1"/>
    </row>
    <row r="38" spans="1:9" x14ac:dyDescent="0.35">
      <c r="A38" s="203" t="s">
        <v>156</v>
      </c>
      <c r="B38" s="203"/>
      <c r="C38" s="203"/>
      <c r="D38" s="203"/>
      <c r="E38" s="1"/>
      <c r="F38" s="1"/>
      <c r="G38" s="1"/>
      <c r="H38" s="1"/>
      <c r="I38" s="1"/>
    </row>
    <row r="39" spans="1:9" x14ac:dyDescent="0.35">
      <c r="A39" s="199"/>
      <c r="B39" s="199"/>
      <c r="C39" s="199"/>
      <c r="D39" s="199"/>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I43" s="1"/>
    </row>
    <row r="44" spans="1:9" x14ac:dyDescent="0.35">
      <c r="A44" s="1"/>
      <c r="B44" s="1"/>
      <c r="C44" s="1"/>
      <c r="D44" s="1"/>
      <c r="E44" s="1"/>
      <c r="F44" s="1"/>
      <c r="G44" s="1"/>
      <c r="H44" s="1"/>
      <c r="I44" s="1"/>
    </row>
    <row r="45" spans="1:9" x14ac:dyDescent="0.35">
      <c r="G45" s="1"/>
      <c r="H45" s="1"/>
    </row>
  </sheetData>
  <sortState xmlns:xlrd2="http://schemas.microsoft.com/office/spreadsheetml/2017/richdata2" ref="A6:D37">
    <sortCondition descending="1" ref="D5:D37"/>
  </sortState>
  <mergeCells count="5">
    <mergeCell ref="A38:D38"/>
    <mergeCell ref="A39:D39"/>
    <mergeCell ref="A1:F1"/>
    <mergeCell ref="A2:F2"/>
    <mergeCell ref="A3:F3"/>
  </mergeCells>
  <pageMargins left="0.7" right="0.7" top="0.75" bottom="0.75" header="0.3" footer="0.3"/>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45"/>
  <sheetViews>
    <sheetView zoomScale="80" zoomScaleNormal="80" workbookViewId="0">
      <selection activeCell="A4" sqref="A4"/>
    </sheetView>
  </sheetViews>
  <sheetFormatPr baseColWidth="10" defaultColWidth="11.453125" defaultRowHeight="14.5" x14ac:dyDescent="0.35"/>
  <cols>
    <col min="1" max="1" width="25.453125" bestFit="1" customWidth="1"/>
    <col min="2" max="4" width="13.54296875" bestFit="1" customWidth="1"/>
  </cols>
  <sheetData>
    <row r="1" spans="1:9" ht="23.5" x14ac:dyDescent="0.35">
      <c r="A1" s="202" t="s">
        <v>25</v>
      </c>
      <c r="B1" s="202"/>
      <c r="C1" s="202"/>
      <c r="D1" s="202"/>
      <c r="E1" s="202"/>
      <c r="F1" s="202"/>
      <c r="G1" s="1"/>
      <c r="H1" s="1"/>
      <c r="I1" s="1"/>
    </row>
    <row r="2" spans="1:9" ht="47.25" customHeight="1" x14ac:dyDescent="0.35">
      <c r="A2" s="204" t="s">
        <v>185</v>
      </c>
      <c r="B2" s="204"/>
      <c r="C2" s="204"/>
      <c r="D2" s="204"/>
      <c r="E2" s="204"/>
      <c r="F2" s="204"/>
      <c r="G2" s="1"/>
      <c r="H2" s="1"/>
      <c r="I2" s="1"/>
    </row>
    <row r="3" spans="1:9" x14ac:dyDescent="0.35">
      <c r="A3" s="201" t="s">
        <v>298</v>
      </c>
      <c r="B3" s="201"/>
      <c r="C3" s="201"/>
      <c r="D3" s="201"/>
      <c r="E3" s="201"/>
      <c r="F3" s="201"/>
      <c r="G3" s="1"/>
      <c r="H3" s="1"/>
      <c r="I3" s="1"/>
    </row>
    <row r="4" spans="1:9" x14ac:dyDescent="0.35">
      <c r="A4" s="2"/>
      <c r="B4" s="2"/>
      <c r="C4" s="2"/>
      <c r="D4" s="2"/>
      <c r="E4" s="1"/>
      <c r="F4" s="1"/>
      <c r="G4" s="1"/>
      <c r="H4" s="1"/>
      <c r="I4" s="1"/>
    </row>
    <row r="5" spans="1:9" x14ac:dyDescent="0.35">
      <c r="A5" s="22" t="s">
        <v>226</v>
      </c>
      <c r="B5" s="23" t="s">
        <v>130</v>
      </c>
      <c r="C5" s="23" t="s">
        <v>131</v>
      </c>
      <c r="D5" s="23" t="s">
        <v>132</v>
      </c>
      <c r="E5" s="23" t="s">
        <v>133</v>
      </c>
      <c r="F5" s="24" t="s">
        <v>134</v>
      </c>
      <c r="G5" s="89" t="s">
        <v>291</v>
      </c>
      <c r="H5" s="1"/>
      <c r="I5" s="1"/>
    </row>
    <row r="6" spans="1:9" x14ac:dyDescent="0.35">
      <c r="A6" s="12" t="s">
        <v>1</v>
      </c>
      <c r="B6" s="27" t="s">
        <v>258</v>
      </c>
      <c r="C6" s="27" t="s">
        <v>258</v>
      </c>
      <c r="D6" s="27" t="s">
        <v>258</v>
      </c>
      <c r="E6" s="27" t="s">
        <v>258</v>
      </c>
      <c r="F6" s="28" t="s">
        <v>258</v>
      </c>
      <c r="G6" s="106" t="s">
        <v>258</v>
      </c>
      <c r="H6" s="1"/>
      <c r="I6" s="1"/>
    </row>
    <row r="7" spans="1:9" x14ac:dyDescent="0.35">
      <c r="A7" s="12" t="s">
        <v>227</v>
      </c>
      <c r="B7" s="27">
        <v>0.81821310390469892</v>
      </c>
      <c r="C7" s="27">
        <v>0.85474954823433058</v>
      </c>
      <c r="D7" s="27">
        <v>0.90099432956194303</v>
      </c>
      <c r="E7" s="27">
        <v>0.93691303844681628</v>
      </c>
      <c r="F7" s="28">
        <v>0.97091786321514728</v>
      </c>
      <c r="G7" s="106">
        <v>1</v>
      </c>
      <c r="H7" s="1"/>
      <c r="I7" s="1"/>
    </row>
    <row r="8" spans="1:9" x14ac:dyDescent="0.35">
      <c r="A8" s="12" t="s">
        <v>228</v>
      </c>
      <c r="B8" s="27">
        <v>0.89286444449296454</v>
      </c>
      <c r="C8" s="27">
        <v>0.8946166507574026</v>
      </c>
      <c r="D8" s="27">
        <v>0.88488022588578197</v>
      </c>
      <c r="E8" s="27">
        <v>0.88787936247089927</v>
      </c>
      <c r="F8" s="28">
        <v>0.89381118412230121</v>
      </c>
      <c r="G8" s="106">
        <v>0.90223063793820779</v>
      </c>
      <c r="H8" s="1"/>
      <c r="I8" s="1"/>
    </row>
    <row r="9" spans="1:9" x14ac:dyDescent="0.35">
      <c r="A9" s="12" t="s">
        <v>229</v>
      </c>
      <c r="B9" s="27">
        <v>0.96346457974048683</v>
      </c>
      <c r="C9" s="27">
        <v>0.96331067688927474</v>
      </c>
      <c r="D9" s="27">
        <v>0.96366089194541626</v>
      </c>
      <c r="E9" s="27">
        <v>0.96537884937571616</v>
      </c>
      <c r="F9" s="28">
        <v>0.97554337274600644</v>
      </c>
      <c r="G9" s="106">
        <v>0.84833063939982367</v>
      </c>
      <c r="H9" s="1"/>
      <c r="I9" s="1"/>
    </row>
    <row r="10" spans="1:9" x14ac:dyDescent="0.35">
      <c r="A10" s="12" t="s">
        <v>230</v>
      </c>
      <c r="B10" s="27">
        <v>0.95770277803175319</v>
      </c>
      <c r="C10" s="27">
        <v>0.95811708427589581</v>
      </c>
      <c r="D10" s="27">
        <v>0.96361755059238274</v>
      </c>
      <c r="E10" s="27">
        <v>0.97075552082146133</v>
      </c>
      <c r="F10" s="28">
        <v>0.97480580133754824</v>
      </c>
      <c r="G10" s="106">
        <v>0.89058735837108938</v>
      </c>
      <c r="H10" s="1"/>
      <c r="I10" s="1"/>
    </row>
    <row r="11" spans="1:9" x14ac:dyDescent="0.35">
      <c r="A11" s="12" t="s">
        <v>231</v>
      </c>
      <c r="B11" s="27">
        <v>0.99742801338206566</v>
      </c>
      <c r="C11" s="27">
        <v>0.82887372828755623</v>
      </c>
      <c r="D11" s="27">
        <v>0.83137741716684366</v>
      </c>
      <c r="E11" s="27">
        <v>0.83348860887741427</v>
      </c>
      <c r="F11" s="28">
        <v>0.83743174921688468</v>
      </c>
      <c r="G11" s="106">
        <v>0.84157463351673989</v>
      </c>
      <c r="H11" s="1"/>
      <c r="I11" s="1"/>
    </row>
    <row r="12" spans="1:9" x14ac:dyDescent="0.35">
      <c r="A12" s="12" t="s">
        <v>232</v>
      </c>
      <c r="B12" s="27">
        <v>0.93392854472310705</v>
      </c>
      <c r="C12" s="27">
        <v>0.94313442882018117</v>
      </c>
      <c r="D12" s="27">
        <v>0.95993037585600527</v>
      </c>
      <c r="E12" s="27">
        <v>0.96340715644194097</v>
      </c>
      <c r="F12" s="28">
        <v>0.95610816143557542</v>
      </c>
      <c r="G12" s="106">
        <v>0.97371777352646438</v>
      </c>
      <c r="H12" s="1"/>
      <c r="I12" s="1"/>
    </row>
    <row r="13" spans="1:9" x14ac:dyDescent="0.35">
      <c r="A13" s="12" t="s">
        <v>233</v>
      </c>
      <c r="B13" s="27">
        <v>0.7304829669529771</v>
      </c>
      <c r="C13" s="27">
        <v>0.76007560324345047</v>
      </c>
      <c r="D13" s="27">
        <v>0.77928672086720863</v>
      </c>
      <c r="E13" s="27">
        <v>0.80853560413034731</v>
      </c>
      <c r="F13" s="28">
        <v>0.85023399656285503</v>
      </c>
      <c r="G13" s="106">
        <v>0.79992497048471278</v>
      </c>
      <c r="H13" s="1"/>
      <c r="I13" s="1"/>
    </row>
    <row r="14" spans="1:9" x14ac:dyDescent="0.35">
      <c r="A14" s="12" t="s">
        <v>234</v>
      </c>
      <c r="B14" s="27">
        <v>0.89457850742420009</v>
      </c>
      <c r="C14" s="27">
        <v>0.90129837388125555</v>
      </c>
      <c r="D14" s="27">
        <v>0.91675137433876153</v>
      </c>
      <c r="E14" s="27">
        <v>0.9198941349980807</v>
      </c>
      <c r="F14" s="28">
        <v>0.92619687371290726</v>
      </c>
      <c r="G14" s="106">
        <v>0.92574997634144029</v>
      </c>
      <c r="H14" s="1"/>
      <c r="I14" s="1"/>
    </row>
    <row r="15" spans="1:9" x14ac:dyDescent="0.35">
      <c r="A15" s="12" t="s">
        <v>235</v>
      </c>
      <c r="B15" s="27">
        <v>0.96886369299775732</v>
      </c>
      <c r="C15" s="27">
        <v>0.97062831644958991</v>
      </c>
      <c r="D15" s="27">
        <v>0.97235712705123278</v>
      </c>
      <c r="E15" s="27">
        <v>0.96781058644410611</v>
      </c>
      <c r="F15" s="28">
        <v>0.96919695490506752</v>
      </c>
      <c r="G15" s="106">
        <v>0.96774658027357807</v>
      </c>
      <c r="H15" s="1"/>
      <c r="I15" s="1"/>
    </row>
    <row r="16" spans="1:9" x14ac:dyDescent="0.35">
      <c r="A16" s="12" t="s">
        <v>236</v>
      </c>
      <c r="B16" s="27" t="s">
        <v>258</v>
      </c>
      <c r="C16" s="27" t="s">
        <v>258</v>
      </c>
      <c r="D16" s="27" t="s">
        <v>258</v>
      </c>
      <c r="E16" s="27" t="s">
        <v>258</v>
      </c>
      <c r="F16" s="28" t="s">
        <v>258</v>
      </c>
      <c r="G16" s="106" t="s">
        <v>258</v>
      </c>
      <c r="H16" s="1"/>
      <c r="I16" s="1"/>
    </row>
    <row r="17" spans="1:9" x14ac:dyDescent="0.35">
      <c r="A17" s="12" t="s">
        <v>237</v>
      </c>
      <c r="B17" s="27" t="s">
        <v>258</v>
      </c>
      <c r="C17" s="27" t="s">
        <v>258</v>
      </c>
      <c r="D17" s="27" t="s">
        <v>258</v>
      </c>
      <c r="E17" s="27" t="s">
        <v>258</v>
      </c>
      <c r="F17" s="28" t="s">
        <v>258</v>
      </c>
      <c r="G17" s="106" t="s">
        <v>258</v>
      </c>
      <c r="H17" s="1"/>
      <c r="I17" s="1"/>
    </row>
    <row r="18" spans="1:9" x14ac:dyDescent="0.35">
      <c r="A18" s="12" t="s">
        <v>238</v>
      </c>
      <c r="B18" s="27">
        <v>0.81584222350772873</v>
      </c>
      <c r="C18" s="27">
        <v>0.6910170864349906</v>
      </c>
      <c r="D18" s="27">
        <v>0.7193273421529679</v>
      </c>
      <c r="E18" s="27">
        <v>0.74908672150929256</v>
      </c>
      <c r="F18" s="28">
        <v>0.77540236598361334</v>
      </c>
      <c r="G18" s="106">
        <v>0.79827978555174139</v>
      </c>
      <c r="H18" s="1"/>
      <c r="I18" s="1"/>
    </row>
    <row r="19" spans="1:9" x14ac:dyDescent="0.35">
      <c r="A19" s="12" t="s">
        <v>239</v>
      </c>
      <c r="B19" s="27">
        <v>0.92263804238386526</v>
      </c>
      <c r="C19" s="27">
        <v>0.80082054283732218</v>
      </c>
      <c r="D19" s="27">
        <v>0.83060873605442553</v>
      </c>
      <c r="E19" s="27">
        <v>0.84514460763368249</v>
      </c>
      <c r="F19" s="28">
        <v>0.85408613181405724</v>
      </c>
      <c r="G19" s="106">
        <v>0.8744271429832563</v>
      </c>
      <c r="H19" s="1"/>
      <c r="I19" s="1"/>
    </row>
    <row r="20" spans="1:9" x14ac:dyDescent="0.35">
      <c r="A20" s="12" t="s">
        <v>240</v>
      </c>
      <c r="B20" s="27" t="s">
        <v>258</v>
      </c>
      <c r="C20" s="27" t="s">
        <v>258</v>
      </c>
      <c r="D20" s="27" t="s">
        <v>258</v>
      </c>
      <c r="E20" s="27" t="s">
        <v>258</v>
      </c>
      <c r="F20" s="28" t="s">
        <v>258</v>
      </c>
      <c r="G20" s="106" t="s">
        <v>258</v>
      </c>
      <c r="H20" s="1"/>
      <c r="I20" s="1"/>
    </row>
    <row r="21" spans="1:9" x14ac:dyDescent="0.35">
      <c r="A21" s="12" t="s">
        <v>241</v>
      </c>
      <c r="B21" s="27">
        <v>0.66555295689943206</v>
      </c>
      <c r="C21" s="27">
        <v>0.69536313777630043</v>
      </c>
      <c r="D21" s="27">
        <v>0.73365336864757491</v>
      </c>
      <c r="E21" s="27">
        <v>0.81244827015394805</v>
      </c>
      <c r="F21" s="28">
        <v>0.85333554047343152</v>
      </c>
      <c r="G21" s="106">
        <v>0.7733854619171735</v>
      </c>
      <c r="H21" s="1"/>
      <c r="I21" s="1"/>
    </row>
    <row r="22" spans="1:9" x14ac:dyDescent="0.35">
      <c r="A22" s="12" t="s">
        <v>242</v>
      </c>
      <c r="B22" s="27">
        <v>0.97032854709174987</v>
      </c>
      <c r="C22" s="27">
        <v>0.97238053898996002</v>
      </c>
      <c r="D22" s="27">
        <v>0.97656677239418133</v>
      </c>
      <c r="E22" s="27">
        <v>0.99716173586065393</v>
      </c>
      <c r="F22" s="28">
        <v>0.95038464133882183</v>
      </c>
      <c r="G22" s="106">
        <v>0.97709555706995999</v>
      </c>
      <c r="H22" s="1"/>
      <c r="I22" s="1"/>
    </row>
    <row r="23" spans="1:9" x14ac:dyDescent="0.35">
      <c r="A23" s="12" t="s">
        <v>243</v>
      </c>
      <c r="B23" s="27">
        <v>0.89677030348943276</v>
      </c>
      <c r="C23" s="27">
        <v>0.89644220003199049</v>
      </c>
      <c r="D23" s="27">
        <v>0.89935364036040355</v>
      </c>
      <c r="E23" s="27">
        <v>0.90711182019365799</v>
      </c>
      <c r="F23" s="28">
        <v>0.91195067633853444</v>
      </c>
      <c r="G23" s="106">
        <v>0.91663732022369038</v>
      </c>
      <c r="H23" s="1"/>
      <c r="I23" s="1"/>
    </row>
    <row r="24" spans="1:9" x14ac:dyDescent="0.35">
      <c r="A24" s="12" t="s">
        <v>244</v>
      </c>
      <c r="B24" s="27">
        <v>0.23910316117626931</v>
      </c>
      <c r="C24" s="27">
        <v>0.27933643498284694</v>
      </c>
      <c r="D24" s="27">
        <v>0.31862653221876525</v>
      </c>
      <c r="E24" s="27">
        <v>0.36257687059571209</v>
      </c>
      <c r="F24" s="28">
        <v>0.42237174095878888</v>
      </c>
      <c r="G24" s="106">
        <v>0.46024320924381495</v>
      </c>
      <c r="H24" s="1"/>
      <c r="I24" s="1"/>
    </row>
    <row r="25" spans="1:9" x14ac:dyDescent="0.35">
      <c r="A25" s="12" t="s">
        <v>245</v>
      </c>
      <c r="B25" s="27">
        <v>0.8008402101678499</v>
      </c>
      <c r="C25" s="27">
        <v>0.82979220978377555</v>
      </c>
      <c r="D25" s="27">
        <v>0.87534120533660487</v>
      </c>
      <c r="E25" s="27">
        <v>0.91510121147063339</v>
      </c>
      <c r="F25" s="28">
        <v>0.93381334914208747</v>
      </c>
      <c r="G25" s="106">
        <v>0.98768552973256185</v>
      </c>
      <c r="H25" s="1"/>
      <c r="I25" s="1"/>
    </row>
    <row r="26" spans="1:9" x14ac:dyDescent="0.35">
      <c r="A26" s="12" t="s">
        <v>246</v>
      </c>
      <c r="B26" s="27">
        <v>0.78968843192792881</v>
      </c>
      <c r="C26" s="27">
        <v>0.81696444994910911</v>
      </c>
      <c r="D26" s="27">
        <v>0.81327450026637016</v>
      </c>
      <c r="E26" s="27">
        <v>0.83318303749785971</v>
      </c>
      <c r="F26" s="28">
        <v>0.84106364332227679</v>
      </c>
      <c r="G26" s="106">
        <v>0.84739763754114938</v>
      </c>
      <c r="H26" s="1"/>
      <c r="I26" s="1"/>
    </row>
    <row r="27" spans="1:9" x14ac:dyDescent="0.35">
      <c r="A27" s="12" t="s">
        <v>247</v>
      </c>
      <c r="B27" s="27" t="s">
        <v>258</v>
      </c>
      <c r="C27" s="27" t="s">
        <v>258</v>
      </c>
      <c r="D27" s="27" t="s">
        <v>258</v>
      </c>
      <c r="E27" s="27" t="s">
        <v>258</v>
      </c>
      <c r="F27" s="28" t="s">
        <v>258</v>
      </c>
      <c r="G27" s="106" t="s">
        <v>258</v>
      </c>
      <c r="H27" s="1"/>
      <c r="I27" s="1"/>
    </row>
    <row r="28" spans="1:9" x14ac:dyDescent="0.35">
      <c r="A28" s="12" t="s">
        <v>248</v>
      </c>
      <c r="B28" s="27">
        <v>0.12944822427243258</v>
      </c>
      <c r="C28" s="27">
        <v>0.12944822427243258</v>
      </c>
      <c r="D28" s="27">
        <v>0.12944822427243258</v>
      </c>
      <c r="E28" s="27">
        <v>0.12944822427243258</v>
      </c>
      <c r="F28" s="28">
        <v>0.12944822427243258</v>
      </c>
      <c r="G28" s="106">
        <v>0.12944822427243258</v>
      </c>
      <c r="H28" s="1"/>
      <c r="I28" s="1"/>
    </row>
    <row r="29" spans="1:9" x14ac:dyDescent="0.35">
      <c r="A29" s="12" t="s">
        <v>249</v>
      </c>
      <c r="B29" s="27">
        <v>0.84676832227794852</v>
      </c>
      <c r="C29" s="27">
        <v>0.84372738828590987</v>
      </c>
      <c r="D29" s="27">
        <v>0.84726110312476344</v>
      </c>
      <c r="E29" s="27">
        <v>0.85453052285792486</v>
      </c>
      <c r="F29" s="28">
        <v>0.86119321097994794</v>
      </c>
      <c r="G29" s="107">
        <v>0.8667758338360767</v>
      </c>
      <c r="H29" s="1"/>
      <c r="I29" s="1"/>
    </row>
    <row r="30" spans="1:9" x14ac:dyDescent="0.35">
      <c r="A30" s="12" t="s">
        <v>250</v>
      </c>
      <c r="B30" s="27" t="s">
        <v>258</v>
      </c>
      <c r="C30" s="27" t="s">
        <v>258</v>
      </c>
      <c r="D30" s="27" t="s">
        <v>258</v>
      </c>
      <c r="E30" s="27" t="s">
        <v>258</v>
      </c>
      <c r="F30" s="28" t="s">
        <v>258</v>
      </c>
      <c r="G30" s="107" t="s">
        <v>258</v>
      </c>
      <c r="H30" s="1"/>
      <c r="I30" s="1"/>
    </row>
    <row r="31" spans="1:9" x14ac:dyDescent="0.35">
      <c r="A31" s="12" t="s">
        <v>251</v>
      </c>
      <c r="B31" s="27">
        <v>0.37061619141265156</v>
      </c>
      <c r="C31" s="27">
        <v>0.3853424108930717</v>
      </c>
      <c r="D31" s="27">
        <v>0.4</v>
      </c>
      <c r="E31" s="27">
        <v>0.41171198087839855</v>
      </c>
      <c r="F31" s="28">
        <v>0.38633239510375073</v>
      </c>
      <c r="G31" s="107">
        <v>0.4094709340300457</v>
      </c>
      <c r="H31" s="1"/>
      <c r="I31" s="1"/>
    </row>
    <row r="32" spans="1:9" x14ac:dyDescent="0.35">
      <c r="A32" s="12" t="s">
        <v>252</v>
      </c>
      <c r="B32" s="27">
        <v>0.88160665155357631</v>
      </c>
      <c r="C32" s="27">
        <v>0.87635261679325771</v>
      </c>
      <c r="D32" s="27">
        <v>0.87559682694838148</v>
      </c>
      <c r="E32" s="27">
        <v>0.88280873711588481</v>
      </c>
      <c r="F32" s="28">
        <v>0.8775900320332729</v>
      </c>
      <c r="G32" s="107">
        <v>0.87290135677773673</v>
      </c>
      <c r="H32" s="1"/>
      <c r="I32" s="1"/>
    </row>
    <row r="33" spans="1:9" x14ac:dyDescent="0.35">
      <c r="A33" s="12" t="s">
        <v>253</v>
      </c>
      <c r="B33" s="27">
        <v>0.94503096199103354</v>
      </c>
      <c r="C33" s="27">
        <v>0.9552612368338721</v>
      </c>
      <c r="D33" s="27">
        <v>0.99627208457042427</v>
      </c>
      <c r="E33" s="27">
        <v>0.99496192149970708</v>
      </c>
      <c r="F33" s="28">
        <v>0.9925649140199031</v>
      </c>
      <c r="G33" s="107">
        <v>0.99471588674793554</v>
      </c>
      <c r="H33" s="1"/>
      <c r="I33" s="1"/>
    </row>
    <row r="34" spans="1:9" x14ac:dyDescent="0.35">
      <c r="A34" s="12" t="s">
        <v>254</v>
      </c>
      <c r="B34" s="27">
        <v>1</v>
      </c>
      <c r="C34" s="27">
        <v>0.99998130142109198</v>
      </c>
      <c r="D34" s="27">
        <v>0.99919128747034724</v>
      </c>
      <c r="E34" s="27">
        <v>0.99704594246457712</v>
      </c>
      <c r="F34" s="28">
        <v>0.99890367521799994</v>
      </c>
      <c r="G34" s="107">
        <v>0.93387324578537734</v>
      </c>
      <c r="H34" s="1"/>
      <c r="I34" s="1"/>
    </row>
    <row r="35" spans="1:9" x14ac:dyDescent="0.35">
      <c r="A35" s="12" t="s">
        <v>255</v>
      </c>
      <c r="B35" s="27">
        <v>0.90607028219874286</v>
      </c>
      <c r="C35" s="27">
        <v>0.9061074537071282</v>
      </c>
      <c r="D35" s="27">
        <v>0.89357868297477339</v>
      </c>
      <c r="E35" s="27">
        <v>0.90124116452681557</v>
      </c>
      <c r="F35" s="28">
        <v>0.89170178710406911</v>
      </c>
      <c r="G35" s="107">
        <v>0.89733339034262583</v>
      </c>
      <c r="H35" s="1"/>
      <c r="I35" s="1"/>
    </row>
    <row r="36" spans="1:9" x14ac:dyDescent="0.35">
      <c r="A36" s="12" t="s">
        <v>256</v>
      </c>
      <c r="B36" s="27">
        <v>0.91566336243681479</v>
      </c>
      <c r="C36" s="27">
        <v>0.93637403304978029</v>
      </c>
      <c r="D36" s="27">
        <v>0.9260838002345364</v>
      </c>
      <c r="E36" s="27">
        <v>0.92742315072957027</v>
      </c>
      <c r="F36" s="28">
        <v>0.88279797432733487</v>
      </c>
      <c r="G36" s="107">
        <v>0.89221629485935983</v>
      </c>
      <c r="H36" s="1"/>
      <c r="I36" s="1"/>
    </row>
    <row r="37" spans="1:9" x14ac:dyDescent="0.35">
      <c r="A37" s="12" t="s">
        <v>257</v>
      </c>
      <c r="B37" s="27">
        <v>0.90113379651336256</v>
      </c>
      <c r="C37" s="27">
        <v>0.9184364876024308</v>
      </c>
      <c r="D37" s="27">
        <v>0.97737802078550862</v>
      </c>
      <c r="E37" s="27">
        <v>1</v>
      </c>
      <c r="F37" s="28">
        <v>0.56618033648790744</v>
      </c>
      <c r="G37" s="107">
        <v>0.51925562411933335</v>
      </c>
      <c r="H37" s="1"/>
      <c r="I37" s="1"/>
    </row>
    <row r="38" spans="1:9" x14ac:dyDescent="0.35">
      <c r="A38" s="203" t="s">
        <v>26</v>
      </c>
      <c r="B38" s="203"/>
      <c r="C38" s="203"/>
      <c r="D38" s="203"/>
      <c r="E38" s="1"/>
      <c r="F38" s="1"/>
      <c r="G38" s="1"/>
      <c r="H38" s="1"/>
      <c r="I38" s="1"/>
    </row>
    <row r="39" spans="1:9" x14ac:dyDescent="0.35">
      <c r="A39" s="199"/>
      <c r="B39" s="199"/>
      <c r="C39" s="199"/>
      <c r="D39" s="199"/>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I43" s="1"/>
    </row>
    <row r="44" spans="1:9" x14ac:dyDescent="0.35">
      <c r="A44" s="1"/>
      <c r="B44" s="1"/>
      <c r="C44" s="1"/>
      <c r="D44" s="1"/>
      <c r="E44" s="1"/>
      <c r="F44" s="1"/>
      <c r="G44" s="1"/>
      <c r="H44" s="1"/>
      <c r="I44" s="1"/>
    </row>
    <row r="45" spans="1:9" x14ac:dyDescent="0.35">
      <c r="G45" s="1"/>
      <c r="H45" s="1"/>
    </row>
  </sheetData>
  <mergeCells count="5">
    <mergeCell ref="A38:D38"/>
    <mergeCell ref="A39:D39"/>
    <mergeCell ref="A1:F1"/>
    <mergeCell ref="A2:F2"/>
    <mergeCell ref="A3:F3"/>
  </mergeCells>
  <pageMargins left="0.7" right="0.7" top="0.75" bottom="0.75" header="0.3" footer="0.3"/>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45"/>
  <sheetViews>
    <sheetView zoomScale="80" zoomScaleNormal="80" workbookViewId="0">
      <selection activeCell="A4" sqref="A4"/>
    </sheetView>
  </sheetViews>
  <sheetFormatPr baseColWidth="10" defaultColWidth="11.453125" defaultRowHeight="14.5" x14ac:dyDescent="0.35"/>
  <cols>
    <col min="1" max="1" width="25.453125" bestFit="1" customWidth="1"/>
  </cols>
  <sheetData>
    <row r="1" spans="1:9" ht="23.5" x14ac:dyDescent="0.35">
      <c r="A1" s="202" t="s">
        <v>27</v>
      </c>
      <c r="B1" s="202"/>
      <c r="C1" s="202"/>
      <c r="D1" s="202"/>
      <c r="E1" s="202"/>
      <c r="F1" s="202"/>
      <c r="G1" s="1"/>
      <c r="H1" s="1"/>
      <c r="I1" s="1"/>
    </row>
    <row r="2" spans="1:9" ht="48.75" customHeight="1" x14ac:dyDescent="0.35">
      <c r="A2" s="204" t="s">
        <v>282</v>
      </c>
      <c r="B2" s="204"/>
      <c r="C2" s="204"/>
      <c r="D2" s="204"/>
      <c r="E2" s="204"/>
      <c r="F2" s="204"/>
      <c r="G2" s="1"/>
      <c r="H2" s="1"/>
      <c r="I2" s="1"/>
    </row>
    <row r="3" spans="1:9" x14ac:dyDescent="0.35">
      <c r="A3" s="201" t="s">
        <v>298</v>
      </c>
      <c r="B3" s="201"/>
      <c r="C3" s="201"/>
      <c r="D3" s="201"/>
      <c r="E3" s="201"/>
      <c r="F3" s="201"/>
      <c r="G3" s="1"/>
      <c r="H3" s="1"/>
      <c r="I3" s="1"/>
    </row>
    <row r="4" spans="1:9" x14ac:dyDescent="0.35">
      <c r="A4" s="2"/>
      <c r="B4" s="2"/>
      <c r="C4" s="2"/>
      <c r="D4" s="2"/>
      <c r="E4" s="1"/>
      <c r="F4" s="1"/>
      <c r="G4" s="1"/>
      <c r="H4" s="1"/>
      <c r="I4" s="1"/>
    </row>
    <row r="5" spans="1:9" x14ac:dyDescent="0.35">
      <c r="A5" s="22" t="s">
        <v>226</v>
      </c>
      <c r="B5" s="23" t="s">
        <v>130</v>
      </c>
      <c r="C5" s="23" t="s">
        <v>131</v>
      </c>
      <c r="D5" s="23" t="s">
        <v>132</v>
      </c>
      <c r="E5" s="23" t="s">
        <v>133</v>
      </c>
      <c r="F5" s="24" t="s">
        <v>134</v>
      </c>
      <c r="G5" s="89" t="s">
        <v>291</v>
      </c>
      <c r="H5" s="1"/>
      <c r="I5" s="1"/>
    </row>
    <row r="6" spans="1:9" x14ac:dyDescent="0.35">
      <c r="A6" s="12" t="s">
        <v>1</v>
      </c>
      <c r="B6" s="33">
        <v>95.114412104334605</v>
      </c>
      <c r="C6" s="33">
        <v>97.950245250921398</v>
      </c>
      <c r="D6" s="33">
        <v>98.279209106994699</v>
      </c>
      <c r="E6" s="33">
        <v>95.038490876835297</v>
      </c>
      <c r="F6" s="34">
        <v>99.138244122744894</v>
      </c>
      <c r="G6" s="114">
        <v>98.354726276215203</v>
      </c>
      <c r="H6" s="1"/>
      <c r="I6" s="1"/>
    </row>
    <row r="7" spans="1:9" x14ac:dyDescent="0.35">
      <c r="A7" s="12" t="s">
        <v>228</v>
      </c>
      <c r="B7" s="33">
        <v>99.638348071218203</v>
      </c>
      <c r="C7" s="33">
        <v>99.658032668055895</v>
      </c>
      <c r="D7" s="33">
        <v>99.7671438968014</v>
      </c>
      <c r="E7" s="33">
        <v>99.908667576826403</v>
      </c>
      <c r="F7" s="34">
        <v>98.9351152976908</v>
      </c>
      <c r="G7" s="113">
        <v>99.629948171947007</v>
      </c>
      <c r="H7" s="1"/>
      <c r="I7" s="1"/>
    </row>
    <row r="8" spans="1:9" x14ac:dyDescent="0.35">
      <c r="A8" s="12" t="s">
        <v>230</v>
      </c>
      <c r="B8" s="33">
        <v>99.520925424917195</v>
      </c>
      <c r="C8" s="33">
        <v>99.330587133028203</v>
      </c>
      <c r="D8" s="33">
        <v>99.729281396718505</v>
      </c>
      <c r="E8" s="33">
        <v>99.315498160246193</v>
      </c>
      <c r="F8" s="34">
        <v>99.472303631302196</v>
      </c>
      <c r="G8" s="113">
        <v>99.920353762915099</v>
      </c>
      <c r="H8" s="1"/>
      <c r="I8" s="1"/>
    </row>
    <row r="9" spans="1:9" x14ac:dyDescent="0.35">
      <c r="A9" s="12" t="s">
        <v>231</v>
      </c>
      <c r="B9" s="33">
        <v>99.272398870451795</v>
      </c>
      <c r="C9" s="33">
        <v>99.407515888781703</v>
      </c>
      <c r="D9" s="33">
        <v>99.873876504987606</v>
      </c>
      <c r="E9" s="33">
        <v>99.346849048787405</v>
      </c>
      <c r="F9" s="34">
        <v>99.397367032725299</v>
      </c>
      <c r="G9" s="113">
        <v>99.998031870885697</v>
      </c>
      <c r="H9" s="1"/>
      <c r="I9" s="1"/>
    </row>
    <row r="10" spans="1:9" x14ac:dyDescent="0.35">
      <c r="A10" s="12" t="s">
        <v>233</v>
      </c>
      <c r="B10" s="33">
        <v>98.141034642690002</v>
      </c>
      <c r="C10" s="33">
        <v>99.352597037522401</v>
      </c>
      <c r="D10" s="33">
        <v>99.202003417701704</v>
      </c>
      <c r="E10" s="33">
        <v>99.180094834160997</v>
      </c>
      <c r="F10" s="34">
        <v>98.275187859791302</v>
      </c>
      <c r="G10" s="113">
        <v>99.602228412592893</v>
      </c>
      <c r="H10" s="1"/>
      <c r="I10" s="1"/>
    </row>
    <row r="11" spans="1:9" x14ac:dyDescent="0.35">
      <c r="A11" s="12" t="s">
        <v>238</v>
      </c>
      <c r="B11" s="33">
        <v>99.708547016052904</v>
      </c>
      <c r="C11" s="33">
        <v>99.801878956795406</v>
      </c>
      <c r="D11" s="33">
        <v>99.870685332939004</v>
      </c>
      <c r="E11" s="33">
        <v>99.236809315199295</v>
      </c>
      <c r="F11" s="34">
        <v>99.449192032878202</v>
      </c>
      <c r="G11" s="113">
        <v>99.536045981685405</v>
      </c>
      <c r="H11" s="1"/>
      <c r="I11" s="1"/>
    </row>
    <row r="12" spans="1:9" x14ac:dyDescent="0.35">
      <c r="A12" s="12" t="s">
        <v>239</v>
      </c>
      <c r="B12" s="33">
        <v>99.330782608324697</v>
      </c>
      <c r="C12" s="33">
        <v>99.770067760802306</v>
      </c>
      <c r="D12" s="33">
        <v>99.674771088396298</v>
      </c>
      <c r="E12" s="33">
        <v>99.615046352626607</v>
      </c>
      <c r="F12" s="34">
        <v>99.915556341299606</v>
      </c>
      <c r="G12" s="113">
        <v>99.406024365293305</v>
      </c>
      <c r="H12" s="1"/>
      <c r="I12" s="1"/>
    </row>
    <row r="13" spans="1:9" x14ac:dyDescent="0.35">
      <c r="A13" s="12" t="s">
        <v>245</v>
      </c>
      <c r="B13" s="33">
        <v>99.675523356783103</v>
      </c>
      <c r="C13" s="33">
        <v>99.768854498902897</v>
      </c>
      <c r="D13" s="33">
        <v>99.231730393560795</v>
      </c>
      <c r="E13" s="33">
        <v>99.428104464023306</v>
      </c>
      <c r="F13" s="34">
        <v>99.403626245360996</v>
      </c>
      <c r="G13" s="113">
        <v>99.510945342244796</v>
      </c>
      <c r="H13" s="1"/>
      <c r="I13" s="1"/>
    </row>
    <row r="14" spans="1:9" x14ac:dyDescent="0.35">
      <c r="A14" s="12" t="s">
        <v>227</v>
      </c>
      <c r="B14" s="33">
        <v>99.079540711401094</v>
      </c>
      <c r="C14" s="33">
        <v>99.648786473416095</v>
      </c>
      <c r="D14" s="33">
        <v>99.474448294011495</v>
      </c>
      <c r="E14" s="33">
        <v>99.466698579951498</v>
      </c>
      <c r="F14" s="34">
        <v>99.829044945564306</v>
      </c>
      <c r="G14" s="113">
        <v>98.468235080226094</v>
      </c>
      <c r="H14" s="1"/>
      <c r="I14" s="1"/>
    </row>
    <row r="15" spans="1:9" x14ac:dyDescent="0.35">
      <c r="A15" s="12" t="s">
        <v>229</v>
      </c>
      <c r="B15" s="33">
        <v>99.894261568617594</v>
      </c>
      <c r="C15" s="33">
        <v>99.996899359666898</v>
      </c>
      <c r="D15" s="33">
        <v>99.998400619139403</v>
      </c>
      <c r="E15" s="33">
        <v>99.973325472823404</v>
      </c>
      <c r="F15" s="34">
        <v>99.284849763853799</v>
      </c>
      <c r="G15" s="113">
        <v>99.484326949074799</v>
      </c>
      <c r="H15" s="1"/>
      <c r="I15" s="1"/>
    </row>
    <row r="16" spans="1:9" x14ac:dyDescent="0.35">
      <c r="A16" s="12" t="s">
        <v>232</v>
      </c>
      <c r="B16" s="33">
        <v>95.802788496612294</v>
      </c>
      <c r="C16" s="33">
        <v>98.324820692760596</v>
      </c>
      <c r="D16" s="33">
        <v>97.247355344428797</v>
      </c>
      <c r="E16" s="33">
        <v>95.864782362749196</v>
      </c>
      <c r="F16" s="34">
        <v>97.771144524731795</v>
      </c>
      <c r="G16" s="113">
        <v>82.492630157877699</v>
      </c>
      <c r="H16" s="1"/>
      <c r="I16" s="1"/>
    </row>
    <row r="17" spans="1:9" x14ac:dyDescent="0.35">
      <c r="A17" s="12" t="s">
        <v>234</v>
      </c>
      <c r="B17" s="33">
        <v>90.558367274596506</v>
      </c>
      <c r="C17" s="33">
        <v>92.189936893435004</v>
      </c>
      <c r="D17" s="33">
        <v>94.486925582629098</v>
      </c>
      <c r="E17" s="33">
        <v>91.574032341620907</v>
      </c>
      <c r="F17" s="34">
        <v>96.339127766438097</v>
      </c>
      <c r="G17" s="113">
        <v>89.795794157271899</v>
      </c>
      <c r="H17" s="1"/>
      <c r="I17" s="1"/>
    </row>
    <row r="18" spans="1:9" x14ac:dyDescent="0.35">
      <c r="A18" s="12" t="s">
        <v>235</v>
      </c>
      <c r="B18" s="33">
        <v>98.306344945351</v>
      </c>
      <c r="C18" s="33">
        <v>98.678975078892094</v>
      </c>
      <c r="D18" s="33">
        <v>99.528756750889798</v>
      </c>
      <c r="E18" s="33">
        <v>98.923250846194705</v>
      </c>
      <c r="F18" s="34">
        <v>99.302803505653102</v>
      </c>
      <c r="G18" s="113">
        <v>99.802867298338498</v>
      </c>
      <c r="H18" s="1"/>
      <c r="I18" s="1"/>
    </row>
    <row r="19" spans="1:9" x14ac:dyDescent="0.35">
      <c r="A19" s="12" t="s">
        <v>237</v>
      </c>
      <c r="B19" s="33">
        <v>85.479294440997094</v>
      </c>
      <c r="C19" s="33">
        <v>84.712460098523593</v>
      </c>
      <c r="D19" s="33">
        <v>83.168203288984799</v>
      </c>
      <c r="E19" s="33">
        <v>81.752585408806894</v>
      </c>
      <c r="F19" s="34">
        <v>91.305301783891295</v>
      </c>
      <c r="G19" s="113">
        <v>99.903777676007294</v>
      </c>
      <c r="H19" s="1"/>
      <c r="I19" s="1"/>
    </row>
    <row r="20" spans="1:9" x14ac:dyDescent="0.35">
      <c r="A20" s="12" t="s">
        <v>240</v>
      </c>
      <c r="B20" s="33">
        <v>58.050665038957597</v>
      </c>
      <c r="C20" s="33">
        <v>49.340086047715801</v>
      </c>
      <c r="D20" s="33">
        <v>87.016452708857599</v>
      </c>
      <c r="E20" s="33">
        <v>88.271748605054398</v>
      </c>
      <c r="F20" s="34">
        <v>91.845508481765293</v>
      </c>
      <c r="G20" s="113">
        <v>88.651858249207606</v>
      </c>
      <c r="H20" s="1"/>
      <c r="I20" s="1"/>
    </row>
    <row r="21" spans="1:9" x14ac:dyDescent="0.35">
      <c r="A21" s="12" t="s">
        <v>241</v>
      </c>
      <c r="B21" s="33">
        <v>82.604396264880705</v>
      </c>
      <c r="C21" s="33">
        <v>87.902485574442593</v>
      </c>
      <c r="D21" s="33">
        <v>87.275065617595601</v>
      </c>
      <c r="E21" s="33">
        <v>79.899886713050705</v>
      </c>
      <c r="F21" s="34">
        <v>87.112142040938096</v>
      </c>
      <c r="G21" s="113">
        <v>94.521566952778002</v>
      </c>
      <c r="H21" s="1"/>
      <c r="I21" s="1"/>
    </row>
    <row r="22" spans="1:9" x14ac:dyDescent="0.35">
      <c r="A22" s="12" t="s">
        <v>242</v>
      </c>
      <c r="B22" s="33">
        <v>97.9426773764188</v>
      </c>
      <c r="C22" s="33">
        <v>98.437114940260798</v>
      </c>
      <c r="D22" s="33">
        <v>99.478613607476305</v>
      </c>
      <c r="E22" s="33">
        <v>98.584827496314901</v>
      </c>
      <c r="F22" s="34">
        <v>99.776399431423599</v>
      </c>
      <c r="G22" s="113">
        <v>99.564661226299407</v>
      </c>
      <c r="H22" s="1"/>
      <c r="I22" s="1"/>
    </row>
    <row r="23" spans="1:9" x14ac:dyDescent="0.35">
      <c r="A23" s="12" t="s">
        <v>243</v>
      </c>
      <c r="B23" s="33">
        <v>98.754413829490005</v>
      </c>
      <c r="C23" s="33">
        <v>99.034717684141199</v>
      </c>
      <c r="D23" s="33">
        <v>99.090730245490903</v>
      </c>
      <c r="E23" s="33">
        <v>98.951033899467305</v>
      </c>
      <c r="F23" s="34">
        <v>99.276275757189595</v>
      </c>
      <c r="G23" s="113">
        <v>99.374766395763601</v>
      </c>
      <c r="H23" s="1"/>
      <c r="I23" s="1"/>
    </row>
    <row r="24" spans="1:9" x14ac:dyDescent="0.35">
      <c r="A24" s="12" t="s">
        <v>244</v>
      </c>
      <c r="B24" s="33">
        <v>97.647431495910695</v>
      </c>
      <c r="C24" s="33">
        <v>98.593436464263505</v>
      </c>
      <c r="D24" s="33">
        <v>98.146923814977896</v>
      </c>
      <c r="E24" s="33">
        <v>97.666295660533095</v>
      </c>
      <c r="F24" s="34">
        <v>99.587943419823304</v>
      </c>
      <c r="G24" s="113">
        <v>97.923639383437504</v>
      </c>
      <c r="H24" s="1"/>
      <c r="I24" s="1"/>
    </row>
    <row r="25" spans="1:9" x14ac:dyDescent="0.35">
      <c r="A25" s="12" t="s">
        <v>246</v>
      </c>
      <c r="B25" s="33">
        <v>96.2658527472137</v>
      </c>
      <c r="C25" s="33">
        <v>98.049453805778995</v>
      </c>
      <c r="D25" s="33">
        <v>97.343408686685095</v>
      </c>
      <c r="E25" s="33">
        <v>91.039066042504501</v>
      </c>
      <c r="F25" s="34">
        <v>96.7060088551371</v>
      </c>
      <c r="G25" s="113">
        <v>99.578774692323506</v>
      </c>
      <c r="H25" s="1"/>
      <c r="I25" s="1"/>
    </row>
    <row r="26" spans="1:9" x14ac:dyDescent="0.35">
      <c r="A26" s="12" t="s">
        <v>247</v>
      </c>
      <c r="B26" s="33">
        <v>69.074038297248805</v>
      </c>
      <c r="C26" s="33">
        <v>39.252177908122498</v>
      </c>
      <c r="D26" s="33">
        <v>34.259801168364298</v>
      </c>
      <c r="E26" s="33">
        <v>24.701779244459701</v>
      </c>
      <c r="F26" s="34">
        <v>74.940611351354306</v>
      </c>
      <c r="G26" s="113">
        <v>98.802273722863305</v>
      </c>
      <c r="H26" s="1"/>
      <c r="I26" s="1"/>
    </row>
    <row r="27" spans="1:9" x14ac:dyDescent="0.35">
      <c r="A27" s="12" t="s">
        <v>236</v>
      </c>
      <c r="B27" s="33">
        <v>65.588953713716904</v>
      </c>
      <c r="C27" s="33">
        <v>70.186380201503098</v>
      </c>
      <c r="D27" s="33">
        <v>61.536235376445703</v>
      </c>
      <c r="E27" s="33">
        <v>64.783373742912602</v>
      </c>
      <c r="F27" s="34">
        <v>81.100992246401205</v>
      </c>
      <c r="G27" s="113">
        <v>35.748955891574603</v>
      </c>
      <c r="H27" s="1"/>
      <c r="I27" s="1"/>
    </row>
    <row r="28" spans="1:9" x14ac:dyDescent="0.35">
      <c r="A28" s="12" t="s">
        <v>248</v>
      </c>
      <c r="B28" s="33">
        <v>84.901816605493096</v>
      </c>
      <c r="C28" s="33">
        <v>95.862765171301504</v>
      </c>
      <c r="D28" s="33">
        <v>89.8439987748188</v>
      </c>
      <c r="E28" s="33">
        <v>81.739522800956394</v>
      </c>
      <c r="F28" s="34">
        <v>92.401773523948293</v>
      </c>
      <c r="G28" s="113">
        <v>95.473064043106504</v>
      </c>
      <c r="H28" s="1"/>
      <c r="I28" s="1"/>
    </row>
    <row r="29" spans="1:9" x14ac:dyDescent="0.35">
      <c r="A29" s="12" t="s">
        <v>249</v>
      </c>
      <c r="B29" s="33">
        <v>68.453627029382403</v>
      </c>
      <c r="C29" s="33">
        <v>65.518797377896703</v>
      </c>
      <c r="D29" s="33">
        <v>67.669986792193598</v>
      </c>
      <c r="E29" s="33">
        <v>60.748233142987402</v>
      </c>
      <c r="F29" s="34">
        <v>70.628164736619595</v>
      </c>
      <c r="G29" s="113">
        <v>69.057994732455498</v>
      </c>
      <c r="H29" s="1"/>
      <c r="I29" s="1"/>
    </row>
    <row r="30" spans="1:9" x14ac:dyDescent="0.35">
      <c r="A30" s="12" t="s">
        <v>250</v>
      </c>
      <c r="B30" s="33">
        <v>99.806391712306507</v>
      </c>
      <c r="C30" s="33">
        <v>100</v>
      </c>
      <c r="D30" s="33">
        <v>100</v>
      </c>
      <c r="E30" s="33">
        <v>100</v>
      </c>
      <c r="F30" s="34">
        <v>99.396138075729993</v>
      </c>
      <c r="G30" s="113">
        <v>99.780665850607704</v>
      </c>
      <c r="H30" s="1"/>
      <c r="I30" s="1"/>
    </row>
    <row r="31" spans="1:9" x14ac:dyDescent="0.35">
      <c r="A31" s="12" t="s">
        <v>251</v>
      </c>
      <c r="B31" s="33">
        <v>83.954403187825704</v>
      </c>
      <c r="C31" s="33">
        <v>85.704827131418796</v>
      </c>
      <c r="D31" s="33">
        <v>89.653671082932803</v>
      </c>
      <c r="E31" s="33">
        <v>86.210248036407407</v>
      </c>
      <c r="F31" s="34">
        <v>91.908302801299698</v>
      </c>
      <c r="G31" s="113">
        <v>94.5151283615686</v>
      </c>
      <c r="H31" s="1"/>
      <c r="I31" s="1"/>
    </row>
    <row r="32" spans="1:9" x14ac:dyDescent="0.35">
      <c r="A32" s="12" t="s">
        <v>252</v>
      </c>
      <c r="B32" s="33">
        <v>94.989909955903997</v>
      </c>
      <c r="C32" s="33">
        <v>97.984560632992796</v>
      </c>
      <c r="D32" s="33">
        <v>97.489049401637999</v>
      </c>
      <c r="E32" s="33">
        <v>96.282983981069293</v>
      </c>
      <c r="F32" s="34">
        <v>98.080691904181805</v>
      </c>
      <c r="G32" s="113">
        <v>99.768586083972707</v>
      </c>
      <c r="H32" s="1"/>
      <c r="I32" s="1"/>
    </row>
    <row r="33" spans="1:9" x14ac:dyDescent="0.35">
      <c r="A33" s="12" t="s">
        <v>253</v>
      </c>
      <c r="B33" s="33">
        <v>97.644087576295505</v>
      </c>
      <c r="C33" s="33">
        <v>93.092049581824696</v>
      </c>
      <c r="D33" s="33">
        <v>98.673128047093897</v>
      </c>
      <c r="E33" s="33">
        <v>98.384162168371205</v>
      </c>
      <c r="F33" s="34">
        <v>98.945543603696706</v>
      </c>
      <c r="G33" s="113">
        <v>99.416533557083895</v>
      </c>
      <c r="H33" s="1"/>
      <c r="I33" s="1"/>
    </row>
    <row r="34" spans="1:9" x14ac:dyDescent="0.35">
      <c r="A34" s="12" t="s">
        <v>254</v>
      </c>
      <c r="B34" s="33">
        <v>98.538834158827299</v>
      </c>
      <c r="C34" s="33">
        <v>98.363818127245395</v>
      </c>
      <c r="D34" s="33">
        <v>99.490251361238805</v>
      </c>
      <c r="E34" s="33">
        <v>98.916110372426402</v>
      </c>
      <c r="F34" s="34">
        <v>99.407078513437398</v>
      </c>
      <c r="G34" s="113">
        <v>99.7137309152249</v>
      </c>
      <c r="H34" s="1"/>
      <c r="I34" s="1"/>
    </row>
    <row r="35" spans="1:9" x14ac:dyDescent="0.35">
      <c r="A35" s="12" t="s">
        <v>255</v>
      </c>
      <c r="B35" s="33">
        <v>95.440165618549102</v>
      </c>
      <c r="C35" s="33">
        <v>96.486323058611404</v>
      </c>
      <c r="D35" s="33">
        <v>97.538752700411493</v>
      </c>
      <c r="E35" s="33">
        <v>97.563815810858799</v>
      </c>
      <c r="F35" s="34">
        <v>95.287622862767194</v>
      </c>
      <c r="G35" s="113">
        <v>97.977908053840395</v>
      </c>
      <c r="H35" s="1"/>
      <c r="I35" s="1"/>
    </row>
    <row r="36" spans="1:9" x14ac:dyDescent="0.35">
      <c r="A36" s="12" t="s">
        <v>256</v>
      </c>
      <c r="B36" s="33">
        <v>97.409933942245303</v>
      </c>
      <c r="C36" s="33">
        <v>96.141481967834196</v>
      </c>
      <c r="D36" s="33">
        <v>98.196288569196199</v>
      </c>
      <c r="E36" s="33">
        <v>96.733839260561794</v>
      </c>
      <c r="F36" s="34">
        <v>95.361068044750198</v>
      </c>
      <c r="G36" s="113">
        <v>98.395500795595694</v>
      </c>
      <c r="H36" s="1"/>
      <c r="I36" s="1"/>
    </row>
    <row r="37" spans="1:9" x14ac:dyDescent="0.35">
      <c r="A37" s="12" t="s">
        <v>257</v>
      </c>
      <c r="B37" s="33">
        <v>97.581803510735597</v>
      </c>
      <c r="C37" s="33">
        <v>96.522138889448797</v>
      </c>
      <c r="D37" s="33">
        <v>96.465189517865497</v>
      </c>
      <c r="E37" s="33">
        <v>95.918928409900801</v>
      </c>
      <c r="F37" s="34">
        <v>95.418178092345599</v>
      </c>
      <c r="G37" s="115">
        <v>97.776158414837099</v>
      </c>
      <c r="H37" s="1"/>
      <c r="I37" s="1"/>
    </row>
    <row r="38" spans="1:9" ht="38.25" customHeight="1" x14ac:dyDescent="0.35">
      <c r="A38" s="205" t="s">
        <v>266</v>
      </c>
      <c r="B38" s="205"/>
      <c r="C38" s="205"/>
      <c r="D38" s="205"/>
      <c r="E38" s="1"/>
      <c r="F38" s="1"/>
      <c r="G38" s="1"/>
      <c r="H38" s="1"/>
      <c r="I38" s="1"/>
    </row>
    <row r="39" spans="1:9" x14ac:dyDescent="0.35">
      <c r="A39" s="199"/>
      <c r="B39" s="199"/>
      <c r="C39" s="199"/>
      <c r="D39" s="199"/>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I43" s="1"/>
    </row>
    <row r="44" spans="1:9" x14ac:dyDescent="0.35">
      <c r="A44" s="1"/>
      <c r="B44" s="1"/>
      <c r="C44" s="1"/>
      <c r="D44" s="1"/>
      <c r="E44" s="1"/>
      <c r="F44" s="1"/>
      <c r="G44" s="1"/>
      <c r="H44" s="1"/>
      <c r="I44" s="1"/>
    </row>
    <row r="45" spans="1:9" x14ac:dyDescent="0.35">
      <c r="G45" s="1"/>
      <c r="H45" s="1"/>
    </row>
  </sheetData>
  <mergeCells count="5">
    <mergeCell ref="A38:D38"/>
    <mergeCell ref="A39:D39"/>
    <mergeCell ref="A1:F1"/>
    <mergeCell ref="A2:F2"/>
    <mergeCell ref="A3:F3"/>
  </mergeCells>
  <pageMargins left="0.7" right="0.7" top="0.75" bottom="0.75" header="0.3" footer="0.3"/>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44"/>
  <sheetViews>
    <sheetView zoomScale="80" zoomScaleNormal="80" workbookViewId="0">
      <selection activeCell="A6" sqref="A6:G37"/>
    </sheetView>
  </sheetViews>
  <sheetFormatPr baseColWidth="10" defaultColWidth="11.453125" defaultRowHeight="14.5" x14ac:dyDescent="0.35"/>
  <cols>
    <col min="1" max="1" width="25.453125" bestFit="1" customWidth="1"/>
    <col min="2" max="4" width="13.54296875" bestFit="1" customWidth="1"/>
  </cols>
  <sheetData>
    <row r="1" spans="1:9" ht="23.5" x14ac:dyDescent="0.35">
      <c r="A1" s="202" t="s">
        <v>28</v>
      </c>
      <c r="B1" s="202"/>
      <c r="C1" s="202"/>
      <c r="D1" s="202"/>
      <c r="E1" s="202"/>
      <c r="F1" s="202"/>
      <c r="G1" s="1"/>
      <c r="H1" s="1"/>
      <c r="I1" s="1"/>
    </row>
    <row r="2" spans="1:9" ht="42" customHeight="1" x14ac:dyDescent="0.35">
      <c r="A2" s="204" t="s">
        <v>29</v>
      </c>
      <c r="B2" s="204"/>
      <c r="C2" s="204"/>
      <c r="D2" s="204"/>
      <c r="E2" s="204"/>
      <c r="F2" s="204"/>
      <c r="G2" s="1"/>
      <c r="H2" s="1"/>
      <c r="I2" s="1"/>
    </row>
    <row r="3" spans="1:9" x14ac:dyDescent="0.35">
      <c r="A3" s="201" t="s">
        <v>298</v>
      </c>
      <c r="B3" s="201"/>
      <c r="C3" s="201"/>
      <c r="D3" s="201"/>
      <c r="E3" s="201"/>
      <c r="F3" s="201"/>
      <c r="G3" s="1"/>
      <c r="H3" s="1"/>
      <c r="I3" s="1"/>
    </row>
    <row r="4" spans="1:9" x14ac:dyDescent="0.35">
      <c r="A4" s="2"/>
      <c r="B4" s="2"/>
      <c r="C4" s="2"/>
      <c r="D4" s="2"/>
      <c r="E4" s="1"/>
      <c r="F4" s="1"/>
      <c r="G4" s="1"/>
      <c r="H4" s="1"/>
      <c r="I4" s="1"/>
    </row>
    <row r="5" spans="1:9" x14ac:dyDescent="0.35">
      <c r="A5" s="22" t="s">
        <v>226</v>
      </c>
      <c r="B5" s="23" t="s">
        <v>130</v>
      </c>
      <c r="C5" s="23" t="s">
        <v>131</v>
      </c>
      <c r="D5" s="23" t="s">
        <v>132</v>
      </c>
      <c r="E5" s="23" t="s">
        <v>133</v>
      </c>
      <c r="F5" s="24" t="s">
        <v>134</v>
      </c>
      <c r="G5" s="89" t="s">
        <v>291</v>
      </c>
      <c r="H5" s="1"/>
      <c r="I5" s="1"/>
    </row>
    <row r="6" spans="1:9" x14ac:dyDescent="0.35">
      <c r="A6" s="12" t="s">
        <v>1</v>
      </c>
      <c r="B6" s="17">
        <v>441.020282003582</v>
      </c>
      <c r="C6" s="17">
        <v>447.05829185403599</v>
      </c>
      <c r="D6" s="17">
        <v>518.51350657155399</v>
      </c>
      <c r="E6" s="17">
        <v>486.91862619407402</v>
      </c>
      <c r="F6" s="18">
        <v>590.95621421267901</v>
      </c>
      <c r="G6" s="189">
        <v>637.39720084246801</v>
      </c>
      <c r="H6" s="1"/>
      <c r="I6" s="1"/>
    </row>
    <row r="7" spans="1:9" x14ac:dyDescent="0.35">
      <c r="A7" s="12" t="s">
        <v>228</v>
      </c>
      <c r="B7" s="17">
        <v>374.13521632512197</v>
      </c>
      <c r="C7" s="17">
        <v>388.90374293861402</v>
      </c>
      <c r="D7" s="17">
        <v>435.60337884658099</v>
      </c>
      <c r="E7" s="17">
        <v>453.52984688984799</v>
      </c>
      <c r="F7" s="18">
        <v>622.21250949664204</v>
      </c>
      <c r="G7" s="190">
        <v>722.21487481259601</v>
      </c>
      <c r="H7" s="1"/>
      <c r="I7" s="1"/>
    </row>
    <row r="8" spans="1:9" x14ac:dyDescent="0.35">
      <c r="A8" s="12" t="s">
        <v>230</v>
      </c>
      <c r="B8" s="17">
        <v>388.77476171628899</v>
      </c>
      <c r="C8" s="17">
        <v>409.235121369203</v>
      </c>
      <c r="D8" s="17">
        <v>441.23775529457203</v>
      </c>
      <c r="E8" s="17">
        <v>441.56484281578503</v>
      </c>
      <c r="F8" s="18">
        <v>560.057546596154</v>
      </c>
      <c r="G8" s="190">
        <v>641.40500650755905</v>
      </c>
      <c r="H8" s="1"/>
      <c r="I8" s="1"/>
    </row>
    <row r="9" spans="1:9" x14ac:dyDescent="0.35">
      <c r="A9" s="12" t="s">
        <v>231</v>
      </c>
      <c r="B9" s="17">
        <v>366.86036058565298</v>
      </c>
      <c r="C9" s="17">
        <v>366.43629203019799</v>
      </c>
      <c r="D9" s="17">
        <v>417.22311483578301</v>
      </c>
      <c r="E9" s="17">
        <v>428.85960840469897</v>
      </c>
      <c r="F9" s="18">
        <v>543.48751211306103</v>
      </c>
      <c r="G9" s="190">
        <v>604.80028282507203</v>
      </c>
      <c r="H9" s="1"/>
      <c r="I9" s="1"/>
    </row>
    <row r="10" spans="1:9" x14ac:dyDescent="0.35">
      <c r="A10" s="12" t="s">
        <v>233</v>
      </c>
      <c r="B10" s="17">
        <v>414.31566888038202</v>
      </c>
      <c r="C10" s="17">
        <v>427.38780388358703</v>
      </c>
      <c r="D10" s="17">
        <v>473.57867230797399</v>
      </c>
      <c r="E10" s="17">
        <v>495.31865703992702</v>
      </c>
      <c r="F10" s="18">
        <v>643.47598309110697</v>
      </c>
      <c r="G10" s="190">
        <v>675.54833044194197</v>
      </c>
      <c r="H10" s="1"/>
      <c r="I10" s="1"/>
    </row>
    <row r="11" spans="1:9" x14ac:dyDescent="0.35">
      <c r="A11" s="12" t="s">
        <v>238</v>
      </c>
      <c r="B11" s="17">
        <v>440.22712593007901</v>
      </c>
      <c r="C11" s="17">
        <v>424.73229716159102</v>
      </c>
      <c r="D11" s="17">
        <v>493.15090779521302</v>
      </c>
      <c r="E11" s="17">
        <v>498.18158067341199</v>
      </c>
      <c r="F11" s="18">
        <v>659.39005454396295</v>
      </c>
      <c r="G11" s="190">
        <v>710.38180546466901</v>
      </c>
      <c r="H11" s="1"/>
      <c r="I11" s="1"/>
    </row>
    <row r="12" spans="1:9" x14ac:dyDescent="0.35">
      <c r="A12" s="12" t="s">
        <v>239</v>
      </c>
      <c r="B12" s="17">
        <v>406.44041367426598</v>
      </c>
      <c r="C12" s="17">
        <v>428.753242221562</v>
      </c>
      <c r="D12" s="17">
        <v>471.05816128745602</v>
      </c>
      <c r="E12" s="17">
        <v>491.219399138781</v>
      </c>
      <c r="F12" s="18">
        <v>610.06973413225001</v>
      </c>
      <c r="G12" s="190">
        <v>689.76041083331404</v>
      </c>
      <c r="H12" s="1"/>
      <c r="I12" s="1"/>
    </row>
    <row r="13" spans="1:9" x14ac:dyDescent="0.35">
      <c r="A13" s="12" t="s">
        <v>245</v>
      </c>
      <c r="B13" s="17">
        <v>390.00571196920902</v>
      </c>
      <c r="C13" s="17">
        <v>399.883453698729</v>
      </c>
      <c r="D13" s="17">
        <v>478.60003697699801</v>
      </c>
      <c r="E13" s="17">
        <v>465.26846991691298</v>
      </c>
      <c r="F13" s="18">
        <v>609.10454492113797</v>
      </c>
      <c r="G13" s="190">
        <v>722.57129869066102</v>
      </c>
      <c r="H13" s="1"/>
      <c r="I13" s="1"/>
    </row>
    <row r="14" spans="1:9" x14ac:dyDescent="0.35">
      <c r="A14" s="12" t="s">
        <v>227</v>
      </c>
      <c r="B14" s="17">
        <v>413.18600396602801</v>
      </c>
      <c r="C14" s="17">
        <v>406.44898004613299</v>
      </c>
      <c r="D14" s="17">
        <v>492.96134646223999</v>
      </c>
      <c r="E14" s="17">
        <v>464.58540931798899</v>
      </c>
      <c r="F14" s="18">
        <v>652.96524057990996</v>
      </c>
      <c r="G14" s="190">
        <v>698.91393027297602</v>
      </c>
      <c r="H14" s="1"/>
      <c r="I14" s="1"/>
    </row>
    <row r="15" spans="1:9" x14ac:dyDescent="0.35">
      <c r="A15" s="12" t="s">
        <v>229</v>
      </c>
      <c r="B15" s="17">
        <v>377.72406834751399</v>
      </c>
      <c r="C15" s="17">
        <v>398.58979929429199</v>
      </c>
      <c r="D15" s="17">
        <v>439.36150713934302</v>
      </c>
      <c r="E15" s="17">
        <v>456.99339155014701</v>
      </c>
      <c r="F15" s="18">
        <v>569.50590328369594</v>
      </c>
      <c r="G15" s="190">
        <v>625.38950187114403</v>
      </c>
      <c r="H15" s="1"/>
      <c r="I15" s="1"/>
    </row>
    <row r="16" spans="1:9" x14ac:dyDescent="0.35">
      <c r="A16" s="12" t="s">
        <v>232</v>
      </c>
      <c r="B16" s="17">
        <v>344.49857505435699</v>
      </c>
      <c r="C16" s="17">
        <v>374.68133421692102</v>
      </c>
      <c r="D16" s="17">
        <v>403.09666143016801</v>
      </c>
      <c r="E16" s="17">
        <v>420.45287369596798</v>
      </c>
      <c r="F16" s="18">
        <v>576.967657412976</v>
      </c>
      <c r="G16" s="190">
        <v>650.75400822842403</v>
      </c>
      <c r="H16" s="1"/>
      <c r="I16" s="1"/>
    </row>
    <row r="17" spans="1:9" x14ac:dyDescent="0.35">
      <c r="A17" s="12" t="s">
        <v>234</v>
      </c>
      <c r="B17" s="17">
        <v>434.08757188965598</v>
      </c>
      <c r="C17" s="17">
        <v>462.258474979992</v>
      </c>
      <c r="D17" s="17">
        <v>490.45446506805001</v>
      </c>
      <c r="E17" s="17">
        <v>502.67920415986498</v>
      </c>
      <c r="F17" s="18">
        <v>592.585307410582</v>
      </c>
      <c r="G17" s="190">
        <v>665.119865491376</v>
      </c>
      <c r="H17" s="1"/>
      <c r="I17" s="1"/>
    </row>
    <row r="18" spans="1:9" x14ac:dyDescent="0.35">
      <c r="A18" s="12" t="s">
        <v>235</v>
      </c>
      <c r="B18" s="17">
        <v>355.16012998668799</v>
      </c>
      <c r="C18" s="17">
        <v>393.82901204926901</v>
      </c>
      <c r="D18" s="17">
        <v>464.69608608253299</v>
      </c>
      <c r="E18" s="17">
        <v>521.28367368065096</v>
      </c>
      <c r="F18" s="18">
        <v>708.70057239763196</v>
      </c>
      <c r="G18" s="190">
        <v>643.14862970265199</v>
      </c>
      <c r="H18" s="1"/>
      <c r="I18" s="1"/>
    </row>
    <row r="19" spans="1:9" x14ac:dyDescent="0.35">
      <c r="A19" s="12" t="s">
        <v>237</v>
      </c>
      <c r="B19" s="17">
        <v>473.48745990677099</v>
      </c>
      <c r="C19" s="17">
        <v>519.05189218036003</v>
      </c>
      <c r="D19" s="17">
        <v>515.95513804790903</v>
      </c>
      <c r="E19" s="17">
        <v>499.18440314867598</v>
      </c>
      <c r="F19" s="18">
        <v>573.82513468702098</v>
      </c>
      <c r="G19" s="17">
        <v>654.43760255988605</v>
      </c>
      <c r="H19" s="1"/>
      <c r="I19" s="1"/>
    </row>
    <row r="20" spans="1:9" x14ac:dyDescent="0.35">
      <c r="A20" s="12" t="s">
        <v>240</v>
      </c>
      <c r="B20" s="17">
        <v>516.94975634487196</v>
      </c>
      <c r="C20" s="17">
        <v>581.07438949303901</v>
      </c>
      <c r="D20" s="17">
        <v>512.35319304190102</v>
      </c>
      <c r="E20" s="17">
        <v>494.92402543289199</v>
      </c>
      <c r="F20" s="18">
        <v>575.75467849347001</v>
      </c>
      <c r="G20" s="17">
        <v>672.86005369949601</v>
      </c>
      <c r="H20" s="1"/>
      <c r="I20" s="1"/>
    </row>
    <row r="21" spans="1:9" x14ac:dyDescent="0.35">
      <c r="A21" s="12" t="s">
        <v>241</v>
      </c>
      <c r="B21" s="36">
        <v>539.73854631376105</v>
      </c>
      <c r="C21" s="36">
        <v>491.46689606481601</v>
      </c>
      <c r="D21" s="36">
        <v>617.550129281252</v>
      </c>
      <c r="E21" s="36">
        <v>548.24827591753103</v>
      </c>
      <c r="F21" s="37">
        <v>639.56628192047197</v>
      </c>
      <c r="G21" s="190">
        <v>703.82765588508596</v>
      </c>
      <c r="H21" s="1"/>
      <c r="I21" s="1"/>
    </row>
    <row r="22" spans="1:9" x14ac:dyDescent="0.35">
      <c r="A22" s="12" t="s">
        <v>242</v>
      </c>
      <c r="B22" s="17">
        <v>349.56437353971597</v>
      </c>
      <c r="C22" s="17">
        <v>381.97201741480097</v>
      </c>
      <c r="D22" s="17">
        <v>452.20712484789698</v>
      </c>
      <c r="E22" s="17">
        <v>459.033833879106</v>
      </c>
      <c r="F22" s="18">
        <v>649.17737589979902</v>
      </c>
      <c r="G22" s="190">
        <v>739.26886268113401</v>
      </c>
      <c r="H22" s="1"/>
      <c r="I22" s="1"/>
    </row>
    <row r="23" spans="1:9" x14ac:dyDescent="0.35">
      <c r="A23" s="12" t="s">
        <v>243</v>
      </c>
      <c r="B23" s="17">
        <v>371.41245804628898</v>
      </c>
      <c r="C23" s="17">
        <v>400.09726959523999</v>
      </c>
      <c r="D23" s="17">
        <v>429.33418637199401</v>
      </c>
      <c r="E23" s="17">
        <v>468.56887959994401</v>
      </c>
      <c r="F23" s="18">
        <v>571.30606090944195</v>
      </c>
      <c r="G23" s="190">
        <v>657.31656869003803</v>
      </c>
      <c r="H23" s="1"/>
      <c r="I23" s="1"/>
    </row>
    <row r="24" spans="1:9" x14ac:dyDescent="0.35">
      <c r="A24" s="12" t="s">
        <v>244</v>
      </c>
      <c r="B24" s="17">
        <v>421.17255283926301</v>
      </c>
      <c r="C24" s="17">
        <v>454.422552023565</v>
      </c>
      <c r="D24" s="17">
        <v>495.03606784938802</v>
      </c>
      <c r="E24" s="17">
        <v>504.830017415989</v>
      </c>
      <c r="F24" s="18">
        <v>598.70931737853005</v>
      </c>
      <c r="G24" s="190">
        <v>673.04580220329603</v>
      </c>
      <c r="H24" s="1"/>
      <c r="I24" s="1"/>
    </row>
    <row r="25" spans="1:9" x14ac:dyDescent="0.35">
      <c r="A25" s="12" t="s">
        <v>246</v>
      </c>
      <c r="B25" s="17">
        <v>380.95533756274898</v>
      </c>
      <c r="C25" s="17">
        <v>375.66028475927499</v>
      </c>
      <c r="D25" s="17">
        <v>477.06086617159798</v>
      </c>
      <c r="E25" s="17">
        <v>483.08366946126398</v>
      </c>
      <c r="F25" s="18">
        <v>568.68871355521003</v>
      </c>
      <c r="G25" s="190">
        <v>686.62766033207595</v>
      </c>
      <c r="H25" s="1"/>
      <c r="I25" s="1"/>
    </row>
    <row r="26" spans="1:9" x14ac:dyDescent="0.35">
      <c r="A26" s="12" t="s">
        <v>247</v>
      </c>
      <c r="B26" s="17">
        <v>405.59447201351702</v>
      </c>
      <c r="C26" s="17">
        <v>622.30237598961901</v>
      </c>
      <c r="D26" s="17">
        <v>504.29771271741998</v>
      </c>
      <c r="E26" s="17">
        <v>495.52140822308098</v>
      </c>
      <c r="F26" s="18">
        <v>668.31941658895505</v>
      </c>
      <c r="G26" s="17">
        <v>801.61790421197202</v>
      </c>
      <c r="H26" s="1"/>
      <c r="I26" s="1"/>
    </row>
    <row r="27" spans="1:9" x14ac:dyDescent="0.35">
      <c r="A27" s="12" t="s">
        <v>236</v>
      </c>
      <c r="B27" s="17">
        <v>487.598242823188</v>
      </c>
      <c r="C27" s="17">
        <v>557.19036970610603</v>
      </c>
      <c r="D27" s="17">
        <v>537.44972361831299</v>
      </c>
      <c r="E27" s="17">
        <v>509.049732519749</v>
      </c>
      <c r="F27" s="18">
        <v>587.320725701279</v>
      </c>
      <c r="G27" s="17">
        <v>636.10486517823006</v>
      </c>
      <c r="H27" s="1"/>
      <c r="I27" s="1"/>
    </row>
    <row r="28" spans="1:9" x14ac:dyDescent="0.35">
      <c r="A28" s="12" t="s">
        <v>248</v>
      </c>
      <c r="B28" s="17">
        <v>384.21926230324198</v>
      </c>
      <c r="C28" s="17">
        <v>518.37212447284799</v>
      </c>
      <c r="D28" s="17">
        <v>368.90119002698799</v>
      </c>
      <c r="E28" s="17">
        <v>490.29278973857998</v>
      </c>
      <c r="F28" s="18">
        <v>542.43263105760104</v>
      </c>
      <c r="G28" s="190">
        <v>560.74997201391704</v>
      </c>
      <c r="H28" s="1"/>
      <c r="I28" s="1"/>
    </row>
    <row r="29" spans="1:9" x14ac:dyDescent="0.35">
      <c r="A29" s="12" t="s">
        <v>249</v>
      </c>
      <c r="B29" s="17">
        <v>402.109830838199</v>
      </c>
      <c r="C29" s="17">
        <v>414.46140651800999</v>
      </c>
      <c r="D29" s="17">
        <v>530.20196325790403</v>
      </c>
      <c r="E29" s="17">
        <v>486.82322575413298</v>
      </c>
      <c r="F29" s="18">
        <v>659.48959265478595</v>
      </c>
      <c r="G29" s="190">
        <v>763.65697958386204</v>
      </c>
      <c r="H29" s="1"/>
      <c r="I29" s="1"/>
    </row>
    <row r="30" spans="1:9" x14ac:dyDescent="0.35">
      <c r="A30" s="12" t="s">
        <v>250</v>
      </c>
      <c r="B30" s="17">
        <v>423.933902490435</v>
      </c>
      <c r="C30" s="17">
        <v>504.012885632343</v>
      </c>
      <c r="D30" s="17">
        <v>456.29673852712602</v>
      </c>
      <c r="E30" s="17">
        <v>489.07362476521001</v>
      </c>
      <c r="F30" s="18">
        <v>566.27900660878402</v>
      </c>
      <c r="G30" s="17">
        <v>578.01445914924102</v>
      </c>
      <c r="H30" s="1"/>
      <c r="I30" s="1"/>
    </row>
    <row r="31" spans="1:9" x14ac:dyDescent="0.35">
      <c r="A31" s="12" t="s">
        <v>251</v>
      </c>
      <c r="B31" s="17">
        <v>538.90692974238004</v>
      </c>
      <c r="C31" s="17">
        <v>557.13358850290501</v>
      </c>
      <c r="D31" s="17">
        <v>564.47491766231701</v>
      </c>
      <c r="E31" s="17">
        <v>602.35518762392098</v>
      </c>
      <c r="F31" s="18">
        <v>625.217920328947</v>
      </c>
      <c r="G31" s="190">
        <v>692.87447245586895</v>
      </c>
      <c r="H31" s="1"/>
      <c r="I31" s="1"/>
    </row>
    <row r="32" spans="1:9" x14ac:dyDescent="0.35">
      <c r="A32" s="12" t="s">
        <v>252</v>
      </c>
      <c r="B32" s="17">
        <v>314.68221183975601</v>
      </c>
      <c r="C32" s="17">
        <v>363.70382792109302</v>
      </c>
      <c r="D32" s="17">
        <v>400.880217171053</v>
      </c>
      <c r="E32" s="17">
        <v>448.81682639718599</v>
      </c>
      <c r="F32" s="18">
        <v>561.73831697485798</v>
      </c>
      <c r="G32" s="190">
        <v>631.53117686361998</v>
      </c>
      <c r="H32" s="1"/>
      <c r="I32" s="1"/>
    </row>
    <row r="33" spans="1:9" x14ac:dyDescent="0.35">
      <c r="A33" s="12" t="s">
        <v>253</v>
      </c>
      <c r="B33" s="17">
        <v>380.76288583168798</v>
      </c>
      <c r="C33" s="17">
        <v>413.26473796976097</v>
      </c>
      <c r="D33" s="17">
        <v>469.51655986375903</v>
      </c>
      <c r="E33" s="17">
        <v>467.66859928278501</v>
      </c>
      <c r="F33" s="18">
        <v>656.65043417806498</v>
      </c>
      <c r="G33" s="190">
        <v>724.64691547744496</v>
      </c>
      <c r="H33" s="1"/>
      <c r="I33" s="1"/>
    </row>
    <row r="34" spans="1:9" x14ac:dyDescent="0.35">
      <c r="A34" s="12" t="s">
        <v>254</v>
      </c>
      <c r="B34" s="17">
        <v>397.99649885679798</v>
      </c>
      <c r="C34" s="17">
        <v>407.66403901336798</v>
      </c>
      <c r="D34" s="17">
        <v>444.30934350728199</v>
      </c>
      <c r="E34" s="17">
        <v>448.31236155000801</v>
      </c>
      <c r="F34" s="18">
        <v>551.08786876434795</v>
      </c>
      <c r="G34" s="190">
        <v>623.208529370473</v>
      </c>
      <c r="H34" s="1"/>
      <c r="I34" s="1"/>
    </row>
    <row r="35" spans="1:9" x14ac:dyDescent="0.35">
      <c r="A35" s="12" t="s">
        <v>255</v>
      </c>
      <c r="B35" s="17">
        <v>363.93912888281102</v>
      </c>
      <c r="C35" s="17">
        <v>394.81262026502998</v>
      </c>
      <c r="D35" s="17">
        <v>410.40609312436197</v>
      </c>
      <c r="E35" s="17">
        <v>459.33941018654099</v>
      </c>
      <c r="F35" s="18">
        <v>618.27765297260703</v>
      </c>
      <c r="G35" s="190">
        <v>679.83428483035004</v>
      </c>
      <c r="H35" s="1"/>
      <c r="I35" s="1"/>
    </row>
    <row r="36" spans="1:9" x14ac:dyDescent="0.35">
      <c r="A36" s="12" t="s">
        <v>256</v>
      </c>
      <c r="B36" s="17">
        <v>371.00246411747099</v>
      </c>
      <c r="C36" s="17">
        <v>395.72792436560798</v>
      </c>
      <c r="D36" s="17">
        <v>424.85113111724502</v>
      </c>
      <c r="E36" s="17">
        <v>437.65953425847101</v>
      </c>
      <c r="F36" s="18">
        <v>556.00059290688796</v>
      </c>
      <c r="G36" s="190">
        <v>573.72409983986097</v>
      </c>
      <c r="H36" s="1"/>
      <c r="I36" s="1"/>
    </row>
    <row r="37" spans="1:9" x14ac:dyDescent="0.35">
      <c r="A37" s="12" t="s">
        <v>257</v>
      </c>
      <c r="B37" s="17">
        <v>404.16274413496598</v>
      </c>
      <c r="C37" s="17">
        <v>408.84140614905402</v>
      </c>
      <c r="D37" s="17">
        <v>448.97554776712298</v>
      </c>
      <c r="E37" s="17">
        <v>456.96558470328603</v>
      </c>
      <c r="F37" s="18">
        <v>531.74370001858404</v>
      </c>
      <c r="G37" s="191">
        <v>604.68702222902004</v>
      </c>
      <c r="H37" s="1"/>
      <c r="I37" s="1"/>
    </row>
    <row r="38" spans="1:9" x14ac:dyDescent="0.35">
      <c r="A38" s="203" t="s">
        <v>30</v>
      </c>
      <c r="B38" s="203"/>
      <c r="C38" s="203"/>
      <c r="D38" s="203"/>
      <c r="E38" s="1"/>
      <c r="F38" s="1"/>
      <c r="G38" s="1"/>
      <c r="H38" s="1"/>
      <c r="I38" s="1"/>
    </row>
    <row r="39" spans="1:9" x14ac:dyDescent="0.35">
      <c r="A39" s="1" t="s">
        <v>283</v>
      </c>
      <c r="B39" s="1"/>
      <c r="C39" s="1"/>
      <c r="D39" s="1"/>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I42" s="1"/>
    </row>
    <row r="43" spans="1:9" x14ac:dyDescent="0.35">
      <c r="A43" s="1"/>
      <c r="B43" s="1"/>
      <c r="C43" s="1"/>
      <c r="D43" s="1"/>
      <c r="E43" s="1"/>
      <c r="F43" s="1"/>
      <c r="G43" s="1"/>
      <c r="H43" s="1"/>
      <c r="I43" s="1"/>
    </row>
    <row r="44" spans="1:9" x14ac:dyDescent="0.35">
      <c r="G44" s="1"/>
      <c r="H44" s="1"/>
    </row>
  </sheetData>
  <sortState xmlns:xlrd2="http://schemas.microsoft.com/office/spreadsheetml/2017/richdata2" ref="A6:D37">
    <sortCondition ref="D5:D37"/>
  </sortState>
  <mergeCells count="4">
    <mergeCell ref="A38:D38"/>
    <mergeCell ref="A1:F1"/>
    <mergeCell ref="A2:F2"/>
    <mergeCell ref="A3:F3"/>
  </mergeCells>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5"/>
  <sheetViews>
    <sheetView topLeftCell="A2" zoomScale="80" zoomScaleNormal="80" workbookViewId="0">
      <selection activeCell="A3" sqref="A3:F3"/>
    </sheetView>
  </sheetViews>
  <sheetFormatPr baseColWidth="10" defaultColWidth="11.453125" defaultRowHeight="14.5" x14ac:dyDescent="0.35"/>
  <cols>
    <col min="1" max="1" width="25.453125" bestFit="1" customWidth="1"/>
  </cols>
  <sheetData>
    <row r="1" spans="1:9" ht="23.5" x14ac:dyDescent="0.35">
      <c r="A1" s="202" t="s">
        <v>0</v>
      </c>
      <c r="B1" s="202"/>
      <c r="C1" s="202"/>
      <c r="D1" s="202"/>
      <c r="E1" s="202"/>
      <c r="F1" s="202"/>
      <c r="G1" s="1"/>
      <c r="H1" s="1"/>
      <c r="I1" s="1"/>
    </row>
    <row r="2" spans="1:9" ht="63.75" customHeight="1" x14ac:dyDescent="0.35">
      <c r="A2" s="200" t="s">
        <v>309</v>
      </c>
      <c r="B2" s="200"/>
      <c r="C2" s="200"/>
      <c r="D2" s="200"/>
      <c r="E2" s="200"/>
      <c r="F2" s="200"/>
      <c r="G2" s="1"/>
      <c r="H2" s="1"/>
      <c r="I2" s="1"/>
    </row>
    <row r="3" spans="1:9" x14ac:dyDescent="0.35">
      <c r="A3" s="201" t="s">
        <v>55</v>
      </c>
      <c r="B3" s="201"/>
      <c r="C3" s="201"/>
      <c r="D3" s="201"/>
      <c r="E3" s="201"/>
      <c r="F3" s="201"/>
      <c r="G3" s="1"/>
      <c r="H3" s="1"/>
      <c r="I3" s="1"/>
    </row>
    <row r="4" spans="1:9" x14ac:dyDescent="0.35">
      <c r="A4" s="2"/>
      <c r="B4" s="2"/>
      <c r="C4" s="2"/>
      <c r="D4" s="2"/>
      <c r="E4" s="1"/>
      <c r="F4" s="1"/>
      <c r="G4" s="1"/>
      <c r="H4" s="1"/>
      <c r="I4" s="1"/>
    </row>
    <row r="5" spans="1:9" x14ac:dyDescent="0.35">
      <c r="A5" s="13" t="s">
        <v>226</v>
      </c>
      <c r="B5" s="14" t="s">
        <v>130</v>
      </c>
      <c r="C5" s="14" t="s">
        <v>131</v>
      </c>
      <c r="D5" s="14" t="s">
        <v>132</v>
      </c>
      <c r="E5" s="14" t="s">
        <v>133</v>
      </c>
      <c r="F5" s="15" t="s">
        <v>134</v>
      </c>
      <c r="G5" s="89" t="s">
        <v>291</v>
      </c>
      <c r="H5" s="1"/>
      <c r="I5" s="1"/>
    </row>
    <row r="6" spans="1:9" x14ac:dyDescent="0.35">
      <c r="A6" s="9" t="s">
        <v>1</v>
      </c>
      <c r="B6" s="10">
        <v>121.14002347536419</v>
      </c>
      <c r="C6" s="10">
        <v>126.80200709585702</v>
      </c>
      <c r="D6" s="10">
        <v>141.54342736000999</v>
      </c>
      <c r="E6" s="10">
        <v>127.41788673400879</v>
      </c>
      <c r="F6" s="11">
        <v>131.80667114257813</v>
      </c>
      <c r="G6" s="88">
        <v>131.68664831869614</v>
      </c>
      <c r="H6" s="1"/>
      <c r="I6" s="1"/>
    </row>
    <row r="7" spans="1:9" x14ac:dyDescent="0.35">
      <c r="A7" s="9" t="s">
        <v>227</v>
      </c>
      <c r="B7" s="10">
        <v>202.8129181602809</v>
      </c>
      <c r="C7" s="10">
        <v>192.11554353754175</v>
      </c>
      <c r="D7" s="10">
        <v>194.0418133661538</v>
      </c>
      <c r="E7" s="10">
        <v>185.30739212036133</v>
      </c>
      <c r="F7" s="11">
        <v>200.70499420166016</v>
      </c>
      <c r="G7" s="88">
        <v>197.58304514522362</v>
      </c>
      <c r="H7" s="1"/>
      <c r="I7" s="1"/>
    </row>
    <row r="8" spans="1:9" x14ac:dyDescent="0.35">
      <c r="A8" s="9" t="s">
        <v>228</v>
      </c>
      <c r="B8" s="10">
        <v>182.44750630583349</v>
      </c>
      <c r="C8" s="10">
        <v>196.52669763437876</v>
      </c>
      <c r="D8" s="10">
        <v>186.75882458819106</v>
      </c>
      <c r="E8" s="10">
        <v>200.34961127422386</v>
      </c>
      <c r="F8" s="11">
        <v>191.86573852286028</v>
      </c>
      <c r="G8" s="88">
        <v>194.59160296756301</v>
      </c>
      <c r="H8" s="1"/>
      <c r="I8" s="1"/>
    </row>
    <row r="9" spans="1:9" x14ac:dyDescent="0.35">
      <c r="A9" s="9" t="s">
        <v>229</v>
      </c>
      <c r="B9" s="10">
        <v>194.386857615699</v>
      </c>
      <c r="C9" s="10">
        <v>207.78410790211956</v>
      </c>
      <c r="D9" s="10">
        <v>218.75816668753623</v>
      </c>
      <c r="E9" s="10">
        <v>225.32575225830078</v>
      </c>
      <c r="F9" s="11">
        <v>233.80734252929688</v>
      </c>
      <c r="G9" s="88">
        <v>219.37115021306369</v>
      </c>
      <c r="H9" s="1"/>
      <c r="I9" s="1"/>
    </row>
    <row r="10" spans="1:9" x14ac:dyDescent="0.35">
      <c r="A10" s="9" t="s">
        <v>230</v>
      </c>
      <c r="B10" s="10">
        <v>202.21520709625804</v>
      </c>
      <c r="C10" s="10">
        <v>197.39407795430162</v>
      </c>
      <c r="D10" s="10">
        <v>204.03462758095682</v>
      </c>
      <c r="E10" s="10">
        <v>195.2408164808547</v>
      </c>
      <c r="F10" s="11">
        <v>178.67315536965324</v>
      </c>
      <c r="G10" s="88">
        <v>176.59374512765936</v>
      </c>
      <c r="H10" s="1"/>
      <c r="I10" s="1"/>
    </row>
    <row r="11" spans="1:9" x14ac:dyDescent="0.35">
      <c r="A11" s="9" t="s">
        <v>231</v>
      </c>
      <c r="B11" s="10">
        <v>165.31472435974985</v>
      </c>
      <c r="C11" s="10">
        <v>225.73723146104669</v>
      </c>
      <c r="D11" s="10">
        <v>234.40799791082244</v>
      </c>
      <c r="E11" s="10">
        <v>234.94832530835515</v>
      </c>
      <c r="F11" s="11">
        <v>227.05850705820413</v>
      </c>
      <c r="G11" s="88">
        <v>237.96577675000083</v>
      </c>
      <c r="H11" s="1"/>
      <c r="I11" s="1"/>
    </row>
    <row r="12" spans="1:9" x14ac:dyDescent="0.35">
      <c r="A12" s="9" t="s">
        <v>232</v>
      </c>
      <c r="B12" s="10">
        <v>192.35407798360427</v>
      </c>
      <c r="C12" s="10">
        <v>190.08831144238749</v>
      </c>
      <c r="D12" s="10">
        <v>209.54393788889561</v>
      </c>
      <c r="E12" s="10">
        <v>179.28178405761719</v>
      </c>
      <c r="F12" s="11">
        <v>195.62703704833984</v>
      </c>
      <c r="G12" s="88">
        <v>197.93195784100115</v>
      </c>
      <c r="H12" s="1"/>
      <c r="I12" s="1"/>
    </row>
    <row r="13" spans="1:9" x14ac:dyDescent="0.35">
      <c r="A13" s="9" t="s">
        <v>233</v>
      </c>
      <c r="B13" s="10">
        <v>146.34349332126257</v>
      </c>
      <c r="C13" s="10">
        <v>149.03775302318132</v>
      </c>
      <c r="D13" s="10">
        <v>195.30519357472048</v>
      </c>
      <c r="E13" s="10">
        <v>167.03298737311894</v>
      </c>
      <c r="F13" s="11">
        <v>180.87160137391285</v>
      </c>
      <c r="G13" s="88">
        <v>176.4427150414169</v>
      </c>
      <c r="H13" s="1"/>
      <c r="I13" s="1"/>
    </row>
    <row r="14" spans="1:9" x14ac:dyDescent="0.35">
      <c r="A14" s="9" t="s">
        <v>234</v>
      </c>
      <c r="B14" s="10">
        <v>156.45195934053723</v>
      </c>
      <c r="C14" s="10">
        <v>158.35892006355573</v>
      </c>
      <c r="D14" s="10">
        <v>170.23904291194751</v>
      </c>
      <c r="E14" s="10">
        <v>126.57798957824707</v>
      </c>
      <c r="F14" s="11">
        <v>158.46142578125</v>
      </c>
      <c r="G14" s="88">
        <v>158.92711315539816</v>
      </c>
      <c r="H14" s="1"/>
      <c r="I14" s="1"/>
    </row>
    <row r="15" spans="1:9" x14ac:dyDescent="0.35">
      <c r="A15" s="9" t="s">
        <v>235</v>
      </c>
      <c r="B15" s="10">
        <v>166.88325020141548</v>
      </c>
      <c r="C15" s="10">
        <v>149.17363632452191</v>
      </c>
      <c r="D15" s="10">
        <v>184.74437183619861</v>
      </c>
      <c r="E15" s="10">
        <v>174.06610107421875</v>
      </c>
      <c r="F15" s="11">
        <v>152.68800354003906</v>
      </c>
      <c r="G15" s="88">
        <v>148.15320127089552</v>
      </c>
      <c r="H15" s="1"/>
      <c r="I15" s="1"/>
    </row>
    <row r="16" spans="1:9" x14ac:dyDescent="0.35">
      <c r="A16" s="9" t="s">
        <v>236</v>
      </c>
      <c r="B16" s="10">
        <v>108.29778611274902</v>
      </c>
      <c r="C16" s="10">
        <v>118.06776650999649</v>
      </c>
      <c r="D16" s="10">
        <v>126.15763535454241</v>
      </c>
      <c r="E16" s="10">
        <v>120.99408054351807</v>
      </c>
      <c r="F16" s="11">
        <v>85.194043159484863</v>
      </c>
      <c r="G16" s="88">
        <v>78.986272847149721</v>
      </c>
      <c r="H16" s="1"/>
      <c r="I16" s="1"/>
    </row>
    <row r="17" spans="1:9" x14ac:dyDescent="0.35">
      <c r="A17" s="9" t="s">
        <v>237</v>
      </c>
      <c r="B17" s="10">
        <v>127.32748698884245</v>
      </c>
      <c r="C17" s="10">
        <v>108.23376898681019</v>
      </c>
      <c r="D17" s="10">
        <v>125.04569053239109</v>
      </c>
      <c r="E17" s="10">
        <v>130.58970260620117</v>
      </c>
      <c r="F17" s="11">
        <v>127.34027099609375</v>
      </c>
      <c r="G17" s="88">
        <v>127.55482586778901</v>
      </c>
      <c r="H17" s="1"/>
      <c r="I17" s="1"/>
    </row>
    <row r="18" spans="1:9" x14ac:dyDescent="0.35">
      <c r="A18" s="9" t="s">
        <v>238</v>
      </c>
      <c r="B18" s="10">
        <v>167.83918310608408</v>
      </c>
      <c r="C18" s="10">
        <v>175.90855115248721</v>
      </c>
      <c r="D18" s="10">
        <v>186.32702089287449</v>
      </c>
      <c r="E18" s="10">
        <v>174.34125596836185</v>
      </c>
      <c r="F18" s="11">
        <v>186.56270676439348</v>
      </c>
      <c r="G18" s="88">
        <v>170.26512886577177</v>
      </c>
      <c r="H18" s="1"/>
      <c r="I18" s="1"/>
    </row>
    <row r="19" spans="1:9" x14ac:dyDescent="0.35">
      <c r="A19" s="9" t="s">
        <v>239</v>
      </c>
      <c r="B19" s="10">
        <v>220.95022680347333</v>
      </c>
      <c r="C19" s="10">
        <v>229.79459514969204</v>
      </c>
      <c r="D19" s="10">
        <v>233.79170257098667</v>
      </c>
      <c r="E19" s="10">
        <v>229.63756994510379</v>
      </c>
      <c r="F19" s="11">
        <v>222.30452835973156</v>
      </c>
      <c r="G19" s="88">
        <v>219.73630937492919</v>
      </c>
      <c r="H19" s="1"/>
      <c r="I19" s="1"/>
    </row>
    <row r="20" spans="1:9" x14ac:dyDescent="0.35">
      <c r="A20" s="9" t="s">
        <v>240</v>
      </c>
      <c r="B20" s="10">
        <v>93.953911197045329</v>
      </c>
      <c r="C20" s="10">
        <v>76.9225701132479</v>
      </c>
      <c r="D20" s="10">
        <v>125.52549278958779</v>
      </c>
      <c r="E20" s="10">
        <v>123.07748603820801</v>
      </c>
      <c r="F20" s="11">
        <v>108.8046989440918</v>
      </c>
      <c r="G20" s="88">
        <v>108.381211169849</v>
      </c>
      <c r="H20" s="1"/>
      <c r="I20" s="1"/>
    </row>
    <row r="21" spans="1:9" x14ac:dyDescent="0.35">
      <c r="A21" s="9" t="s">
        <v>241</v>
      </c>
      <c r="B21" s="10">
        <v>121.28760029605645</v>
      </c>
      <c r="C21" s="10">
        <v>130.03865687233426</v>
      </c>
      <c r="D21" s="10">
        <v>134.49881058153042</v>
      </c>
      <c r="E21" s="10">
        <v>113.42010498046875</v>
      </c>
      <c r="F21" s="11">
        <v>67.331851959228516</v>
      </c>
      <c r="G21" s="88">
        <v>64.239178907905</v>
      </c>
      <c r="H21" s="1"/>
      <c r="I21" s="1"/>
    </row>
    <row r="22" spans="1:9" x14ac:dyDescent="0.35">
      <c r="A22" s="9" t="s">
        <v>242</v>
      </c>
      <c r="B22" s="10">
        <v>155.16670820682526</v>
      </c>
      <c r="C22" s="10">
        <v>153.69704731609971</v>
      </c>
      <c r="D22" s="10">
        <v>165.7897981178231</v>
      </c>
      <c r="E22" s="10">
        <v>153.26122093200684</v>
      </c>
      <c r="F22" s="11">
        <v>157.8009033203125</v>
      </c>
      <c r="G22" s="88">
        <v>157.42098560437415</v>
      </c>
      <c r="H22" s="1"/>
      <c r="I22" s="1"/>
    </row>
    <row r="23" spans="1:9" x14ac:dyDescent="0.35">
      <c r="A23" s="9" t="s">
        <v>243</v>
      </c>
      <c r="B23" s="10">
        <v>149.95221199192173</v>
      </c>
      <c r="C23" s="10">
        <v>151.393876826271</v>
      </c>
      <c r="D23" s="10">
        <v>159.2956626086783</v>
      </c>
      <c r="E23" s="10">
        <v>161.18216323852539</v>
      </c>
      <c r="F23" s="11">
        <v>170.74198913574219</v>
      </c>
      <c r="G23" s="88">
        <v>183.91607675444573</v>
      </c>
      <c r="H23" s="1"/>
      <c r="I23" s="1"/>
    </row>
    <row r="24" spans="1:9" x14ac:dyDescent="0.35">
      <c r="A24" s="9" t="s">
        <v>244</v>
      </c>
      <c r="B24" s="10">
        <v>166.60924118354507</v>
      </c>
      <c r="C24" s="10">
        <v>162.6126649084477</v>
      </c>
      <c r="D24" s="10">
        <v>174.14841800007559</v>
      </c>
      <c r="E24" s="10">
        <v>161.66339874267578</v>
      </c>
      <c r="F24" s="11">
        <v>125.65810775756836</v>
      </c>
      <c r="G24" s="88">
        <v>126.06380540214576</v>
      </c>
      <c r="H24" s="1"/>
      <c r="I24" s="1"/>
    </row>
    <row r="25" spans="1:9" x14ac:dyDescent="0.35">
      <c r="A25" s="9" t="s">
        <v>245</v>
      </c>
      <c r="B25" s="10">
        <v>212.9454853356105</v>
      </c>
      <c r="C25" s="10">
        <v>204.06650269422781</v>
      </c>
      <c r="D25" s="10">
        <v>206.23168357209147</v>
      </c>
      <c r="E25" s="10">
        <v>200.56016418373437</v>
      </c>
      <c r="F25" s="11">
        <v>144.63188881597409</v>
      </c>
      <c r="G25" s="88">
        <v>208.87936771596068</v>
      </c>
      <c r="H25" s="1"/>
      <c r="I25" s="1"/>
    </row>
    <row r="26" spans="1:9" x14ac:dyDescent="0.35">
      <c r="A26" s="9" t="s">
        <v>246</v>
      </c>
      <c r="B26" s="10">
        <v>141.23464943708009</v>
      </c>
      <c r="C26" s="10">
        <v>150.736786668756</v>
      </c>
      <c r="D26" s="10">
        <v>161.59614147425521</v>
      </c>
      <c r="E26" s="10">
        <v>150.29720687866211</v>
      </c>
      <c r="F26" s="11">
        <v>133.87146759033203</v>
      </c>
      <c r="G26" s="88">
        <v>137.89360686080391</v>
      </c>
      <c r="H26" s="1"/>
      <c r="I26" s="1"/>
    </row>
    <row r="27" spans="1:9" x14ac:dyDescent="0.35">
      <c r="A27" s="9" t="s">
        <v>247</v>
      </c>
      <c r="B27" s="10">
        <v>111.29299619565658</v>
      </c>
      <c r="C27" s="10">
        <v>122.74680325339727</v>
      </c>
      <c r="D27" s="10">
        <v>150.79975435812381</v>
      </c>
      <c r="E27" s="10">
        <v>138.45290184020996</v>
      </c>
      <c r="F27" s="11">
        <v>149.66526031494141</v>
      </c>
      <c r="G27" s="88">
        <v>147.26664281955323</v>
      </c>
      <c r="H27" s="1"/>
      <c r="I27" s="1"/>
    </row>
    <row r="28" spans="1:9" x14ac:dyDescent="0.35">
      <c r="A28" s="9" t="s">
        <v>248</v>
      </c>
      <c r="B28" s="10">
        <v>116.55621597537611</v>
      </c>
      <c r="C28" s="10">
        <v>118.71515056433125</v>
      </c>
      <c r="D28" s="10">
        <v>110.6112878731836</v>
      </c>
      <c r="E28" s="10">
        <v>150.85829925537109</v>
      </c>
      <c r="F28" s="11">
        <v>185.13111114501953</v>
      </c>
      <c r="G28" s="88">
        <v>172.63111114501953</v>
      </c>
      <c r="H28" s="1"/>
      <c r="I28" s="1"/>
    </row>
    <row r="29" spans="1:9" x14ac:dyDescent="0.35">
      <c r="A29" s="9" t="s">
        <v>249</v>
      </c>
      <c r="B29" s="10">
        <v>107.56126698924474</v>
      </c>
      <c r="C29" s="10">
        <v>103.29742867184292</v>
      </c>
      <c r="D29" s="10">
        <v>133.0751500246771</v>
      </c>
      <c r="E29" s="10">
        <v>111.16664981842041</v>
      </c>
      <c r="F29" s="11">
        <v>112.90429306030273</v>
      </c>
      <c r="G29" s="88">
        <v>118.60686147991044</v>
      </c>
      <c r="H29" s="1"/>
      <c r="I29" s="1"/>
    </row>
    <row r="30" spans="1:9" x14ac:dyDescent="0.35">
      <c r="A30" s="9" t="s">
        <v>250</v>
      </c>
      <c r="B30" s="10">
        <v>129.70612305809763</v>
      </c>
      <c r="C30" s="10">
        <v>133.03105163923166</v>
      </c>
      <c r="D30" s="10">
        <v>149.3140961384172</v>
      </c>
      <c r="E30" s="10">
        <v>111.00644397735596</v>
      </c>
      <c r="F30" s="11">
        <v>123.51127815246582</v>
      </c>
      <c r="G30" s="88">
        <v>125.50436852334323</v>
      </c>
      <c r="H30" s="1"/>
      <c r="I30" s="1"/>
    </row>
    <row r="31" spans="1:9" x14ac:dyDescent="0.35">
      <c r="A31" s="9" t="s">
        <v>251</v>
      </c>
      <c r="B31" s="10">
        <v>114.39855440078892</v>
      </c>
      <c r="C31" s="10">
        <v>114.15591168950135</v>
      </c>
      <c r="D31" s="10">
        <v>137.39870828471751</v>
      </c>
      <c r="E31" s="10">
        <v>140.04891395568848</v>
      </c>
      <c r="F31" s="11">
        <v>90.853952407836914</v>
      </c>
      <c r="G31" s="88">
        <v>87.75885997785393</v>
      </c>
      <c r="H31" s="1"/>
      <c r="I31" s="1"/>
    </row>
    <row r="32" spans="1:9" x14ac:dyDescent="0.35">
      <c r="A32" s="12" t="s">
        <v>252</v>
      </c>
      <c r="B32" s="10">
        <v>155.5121648247121</v>
      </c>
      <c r="C32" s="10">
        <v>152.76533438286052</v>
      </c>
      <c r="D32" s="10">
        <v>173.06893984237598</v>
      </c>
      <c r="E32" s="10">
        <v>155.97492218017578</v>
      </c>
      <c r="F32" s="11">
        <v>181.79084014892578</v>
      </c>
      <c r="G32" s="88">
        <v>182.59979999255566</v>
      </c>
      <c r="H32" s="1"/>
      <c r="I32" s="1"/>
    </row>
    <row r="33" spans="1:9" x14ac:dyDescent="0.35">
      <c r="A33" s="9" t="s">
        <v>253</v>
      </c>
      <c r="B33" s="10">
        <v>144.12614512124549</v>
      </c>
      <c r="C33" s="10">
        <v>147.15861568071028</v>
      </c>
      <c r="D33" s="10">
        <v>167.57332519434021</v>
      </c>
      <c r="E33" s="10">
        <v>154.47784042358398</v>
      </c>
      <c r="F33" s="11">
        <v>157.39708709716797</v>
      </c>
      <c r="G33" s="88">
        <v>158.15944402015549</v>
      </c>
      <c r="H33" s="1"/>
      <c r="I33" s="1"/>
    </row>
    <row r="34" spans="1:9" x14ac:dyDescent="0.35">
      <c r="A34" s="9" t="s">
        <v>254</v>
      </c>
      <c r="B34" s="10">
        <v>176.70667322477516</v>
      </c>
      <c r="C34" s="10">
        <v>167.6468039589009</v>
      </c>
      <c r="D34" s="10">
        <v>194.83091021812859</v>
      </c>
      <c r="E34" s="10">
        <v>188.62100219726563</v>
      </c>
      <c r="F34" s="11">
        <v>176.26620864868164</v>
      </c>
      <c r="G34" s="88">
        <v>176.84255580119117</v>
      </c>
      <c r="H34" s="1"/>
      <c r="I34" s="1"/>
    </row>
    <row r="35" spans="1:9" x14ac:dyDescent="0.35">
      <c r="A35" s="9" t="s">
        <v>255</v>
      </c>
      <c r="B35" s="10">
        <v>144.53202665967916</v>
      </c>
      <c r="C35" s="10">
        <v>156.31286519221138</v>
      </c>
      <c r="D35" s="10">
        <v>176.99942848972049</v>
      </c>
      <c r="E35" s="10">
        <v>154.58192253112793</v>
      </c>
      <c r="F35" s="11">
        <v>150.64634895324707</v>
      </c>
      <c r="G35" s="88">
        <v>150.57987512290754</v>
      </c>
      <c r="H35" s="1"/>
      <c r="I35" s="1"/>
    </row>
    <row r="36" spans="1:9" x14ac:dyDescent="0.35">
      <c r="A36" s="9" t="s">
        <v>256</v>
      </c>
      <c r="B36" s="10">
        <v>145.99526238612791</v>
      </c>
      <c r="C36" s="10">
        <v>144.95604913981819</v>
      </c>
      <c r="D36" s="10">
        <v>166.40696223987922</v>
      </c>
      <c r="E36" s="10">
        <v>147.9165153503418</v>
      </c>
      <c r="F36" s="11">
        <v>167.96277618408203</v>
      </c>
      <c r="G36" s="88">
        <v>158.62382136593467</v>
      </c>
      <c r="H36" s="1"/>
      <c r="I36" s="1"/>
    </row>
    <row r="37" spans="1:9" x14ac:dyDescent="0.35">
      <c r="A37" s="9" t="s">
        <v>257</v>
      </c>
      <c r="B37" s="10">
        <v>150.38227866264788</v>
      </c>
      <c r="C37" s="10">
        <v>148.23001437662163</v>
      </c>
      <c r="D37" s="10">
        <v>176.81857317356312</v>
      </c>
      <c r="E37" s="10">
        <v>162.6334228515625</v>
      </c>
      <c r="F37" s="11">
        <v>191.09112930297852</v>
      </c>
      <c r="G37" s="88">
        <v>188.52043591725749</v>
      </c>
      <c r="H37" s="1"/>
      <c r="I37" s="1"/>
    </row>
    <row r="38" spans="1:9" ht="36" customHeight="1" x14ac:dyDescent="0.35">
      <c r="A38" s="199" t="s">
        <v>3</v>
      </c>
      <c r="B38" s="199"/>
      <c r="C38" s="199"/>
      <c r="D38" s="199"/>
      <c r="E38" s="1"/>
      <c r="F38" s="1"/>
      <c r="G38" s="1"/>
      <c r="H38" s="1"/>
      <c r="I38" s="1"/>
    </row>
    <row r="39" spans="1:9" x14ac:dyDescent="0.35">
      <c r="A39" s="199"/>
      <c r="B39" s="199"/>
      <c r="C39" s="199"/>
      <c r="D39" s="199"/>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I43" s="1"/>
    </row>
    <row r="44" spans="1:9" x14ac:dyDescent="0.35">
      <c r="A44" s="1"/>
      <c r="B44" s="1"/>
      <c r="C44" s="1"/>
      <c r="D44" s="1"/>
      <c r="E44" s="1"/>
      <c r="F44" s="1"/>
      <c r="G44" s="1"/>
      <c r="H44" s="1"/>
      <c r="I44" s="1"/>
    </row>
    <row r="45" spans="1:9" x14ac:dyDescent="0.35">
      <c r="G45" s="1"/>
      <c r="H45" s="1"/>
    </row>
  </sheetData>
  <sortState xmlns:xlrd2="http://schemas.microsoft.com/office/spreadsheetml/2017/richdata2" ref="A6:D37">
    <sortCondition descending="1" ref="D5:D37"/>
  </sortState>
  <mergeCells count="5">
    <mergeCell ref="A38:D38"/>
    <mergeCell ref="A39:D39"/>
    <mergeCell ref="A2:F2"/>
    <mergeCell ref="A3:F3"/>
    <mergeCell ref="A1:F1"/>
  </mergeCells>
  <pageMargins left="0.7" right="0.7" top="0.75" bottom="0.75" header="0.3" footer="0.3"/>
  <pageSetup paperSize="9" orientation="portrait"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45"/>
  <sheetViews>
    <sheetView zoomScale="80" zoomScaleNormal="80" workbookViewId="0">
      <selection activeCell="A4" sqref="A4"/>
    </sheetView>
  </sheetViews>
  <sheetFormatPr baseColWidth="10" defaultColWidth="11.453125" defaultRowHeight="14.5" x14ac:dyDescent="0.35"/>
  <cols>
    <col min="1" max="1" width="25.453125" bestFit="1" customWidth="1"/>
  </cols>
  <sheetData>
    <row r="1" spans="1:9" ht="23.5" x14ac:dyDescent="0.35">
      <c r="A1" s="202" t="s">
        <v>31</v>
      </c>
      <c r="B1" s="202"/>
      <c r="C1" s="202"/>
      <c r="D1" s="202"/>
      <c r="E1" s="202"/>
      <c r="F1" s="202"/>
      <c r="G1" s="1"/>
      <c r="H1" s="1"/>
      <c r="I1" s="1"/>
    </row>
    <row r="2" spans="1:9" ht="32.25" customHeight="1" x14ac:dyDescent="0.35">
      <c r="A2" s="204" t="s">
        <v>186</v>
      </c>
      <c r="B2" s="204"/>
      <c r="C2" s="204"/>
      <c r="D2" s="204"/>
      <c r="E2" s="204"/>
      <c r="F2" s="204"/>
      <c r="G2" s="1"/>
      <c r="H2" s="1"/>
      <c r="I2" s="1"/>
    </row>
    <row r="3" spans="1:9" x14ac:dyDescent="0.35">
      <c r="A3" s="201" t="s">
        <v>55</v>
      </c>
      <c r="B3" s="201"/>
      <c r="C3" s="201"/>
      <c r="D3" s="201"/>
      <c r="E3" s="201"/>
      <c r="F3" s="201"/>
      <c r="G3" s="1"/>
      <c r="H3" s="1"/>
      <c r="I3" s="1"/>
    </row>
    <row r="4" spans="1:9" x14ac:dyDescent="0.35">
      <c r="A4" s="2"/>
      <c r="B4" s="2"/>
      <c r="C4" s="2"/>
      <c r="D4" s="2"/>
      <c r="E4" s="1"/>
      <c r="F4" s="1"/>
      <c r="G4" s="1"/>
      <c r="H4" s="1"/>
      <c r="I4" s="1"/>
    </row>
    <row r="5" spans="1:9" x14ac:dyDescent="0.35">
      <c r="A5" s="22" t="s">
        <v>226</v>
      </c>
      <c r="B5" s="23" t="s">
        <v>130</v>
      </c>
      <c r="C5" s="23" t="s">
        <v>131</v>
      </c>
      <c r="D5" s="23" t="s">
        <v>132</v>
      </c>
      <c r="E5" s="23" t="s">
        <v>133</v>
      </c>
      <c r="F5" s="24" t="s">
        <v>134</v>
      </c>
      <c r="G5" s="118" t="s">
        <v>291</v>
      </c>
      <c r="H5" s="1"/>
      <c r="I5" s="1"/>
    </row>
    <row r="6" spans="1:9" x14ac:dyDescent="0.35">
      <c r="A6" s="12" t="s">
        <v>1</v>
      </c>
      <c r="B6" s="38">
        <v>47.370969694524</v>
      </c>
      <c r="C6" s="38">
        <v>47.370969694524</v>
      </c>
      <c r="D6" s="38">
        <v>47.748627211714499</v>
      </c>
      <c r="E6" s="38">
        <v>47.935733170632503</v>
      </c>
      <c r="F6" s="39">
        <v>47.94</v>
      </c>
      <c r="G6" s="116">
        <v>59.4</v>
      </c>
      <c r="H6" s="1"/>
      <c r="I6" s="1"/>
    </row>
    <row r="7" spans="1:9" x14ac:dyDescent="0.35">
      <c r="A7" s="12" t="s">
        <v>228</v>
      </c>
      <c r="B7" s="38">
        <v>86.178067623851788</v>
      </c>
      <c r="C7" s="38">
        <v>86.178067623851788</v>
      </c>
      <c r="D7" s="38">
        <v>86.383685341552891</v>
      </c>
      <c r="E7" s="38">
        <v>86.269198531291309</v>
      </c>
      <c r="F7" s="39">
        <v>81.13</v>
      </c>
      <c r="G7" s="110">
        <v>81.13</v>
      </c>
      <c r="H7" s="1"/>
      <c r="I7" s="1"/>
    </row>
    <row r="8" spans="1:9" x14ac:dyDescent="0.35">
      <c r="A8" s="12" t="s">
        <v>230</v>
      </c>
      <c r="B8" s="38">
        <v>64.615610999027993</v>
      </c>
      <c r="C8" s="38">
        <v>64.615610999027993</v>
      </c>
      <c r="D8" s="38">
        <v>67.477571446953107</v>
      </c>
      <c r="E8" s="38">
        <v>72.398634180218806</v>
      </c>
      <c r="F8" s="39">
        <v>72.398634180218806</v>
      </c>
      <c r="G8" s="110">
        <v>68.91</v>
      </c>
      <c r="H8" s="1"/>
      <c r="I8" s="1"/>
    </row>
    <row r="9" spans="1:9" x14ac:dyDescent="0.35">
      <c r="A9" s="12" t="s">
        <v>231</v>
      </c>
      <c r="B9" s="38">
        <v>81.363658079401503</v>
      </c>
      <c r="C9" s="38">
        <v>81.363658079401503</v>
      </c>
      <c r="D9" s="38">
        <v>72.285446248131407</v>
      </c>
      <c r="E9" s="38">
        <v>72.295030967450799</v>
      </c>
      <c r="F9" s="39">
        <v>80.680000000000007</v>
      </c>
      <c r="G9" s="110">
        <v>78.254999999999995</v>
      </c>
      <c r="H9" s="1"/>
      <c r="I9" s="1"/>
    </row>
    <row r="10" spans="1:9" x14ac:dyDescent="0.35">
      <c r="A10" s="12" t="s">
        <v>233</v>
      </c>
      <c r="B10" s="38">
        <v>68.720825067102297</v>
      </c>
      <c r="C10" s="38">
        <v>68.720825067102297</v>
      </c>
      <c r="D10" s="38">
        <v>70.753287455557398</v>
      </c>
      <c r="E10" s="38">
        <v>79.526585538552993</v>
      </c>
      <c r="F10" s="39">
        <v>73.972499999999997</v>
      </c>
      <c r="G10" s="110">
        <v>79.165000000000006</v>
      </c>
      <c r="H10" s="1"/>
      <c r="I10" s="1"/>
    </row>
    <row r="11" spans="1:9" x14ac:dyDescent="0.35">
      <c r="A11" s="12" t="s">
        <v>238</v>
      </c>
      <c r="B11" s="38">
        <v>94.567093127045496</v>
      </c>
      <c r="C11" s="38">
        <v>94.567093127045496</v>
      </c>
      <c r="D11" s="38">
        <v>92.495042379045501</v>
      </c>
      <c r="E11" s="38">
        <v>92.706406432858898</v>
      </c>
      <c r="F11" s="39">
        <v>83.69</v>
      </c>
      <c r="G11" s="110">
        <v>83.68</v>
      </c>
      <c r="H11" s="1"/>
      <c r="I11" s="1"/>
    </row>
    <row r="12" spans="1:9" x14ac:dyDescent="0.35">
      <c r="A12" s="12" t="s">
        <v>239</v>
      </c>
      <c r="B12" s="38">
        <v>93.115601051610099</v>
      </c>
      <c r="C12" s="38">
        <v>93.115601051610099</v>
      </c>
      <c r="D12" s="38">
        <v>91.620686670785503</v>
      </c>
      <c r="E12" s="38">
        <v>93.258441822889012</v>
      </c>
      <c r="F12" s="39">
        <v>93.258441822889012</v>
      </c>
      <c r="G12" s="110">
        <v>93.258441822889012</v>
      </c>
      <c r="H12" s="1"/>
      <c r="I12" s="1"/>
    </row>
    <row r="13" spans="1:9" x14ac:dyDescent="0.35">
      <c r="A13" s="12" t="s">
        <v>245</v>
      </c>
      <c r="B13" s="38">
        <v>56.387065232574393</v>
      </c>
      <c r="C13" s="38">
        <v>56.387065232574393</v>
      </c>
      <c r="D13" s="38">
        <v>70.138447947436703</v>
      </c>
      <c r="E13" s="38">
        <v>66.993279987569892</v>
      </c>
      <c r="F13" s="39">
        <v>76.87</v>
      </c>
      <c r="G13" s="110">
        <v>81.366666666666703</v>
      </c>
      <c r="H13" s="1"/>
      <c r="I13" s="1"/>
    </row>
    <row r="14" spans="1:9" x14ac:dyDescent="0.35">
      <c r="A14" s="12" t="s">
        <v>227</v>
      </c>
      <c r="B14" s="38">
        <v>99.998081921147801</v>
      </c>
      <c r="C14" s="38">
        <v>99.998081921147801</v>
      </c>
      <c r="D14" s="38">
        <v>75.691736443009603</v>
      </c>
      <c r="E14" s="38">
        <v>75.33599008541681</v>
      </c>
      <c r="F14" s="39">
        <v>75.34</v>
      </c>
      <c r="G14" s="110">
        <v>98.42</v>
      </c>
      <c r="H14" s="1"/>
      <c r="I14" s="1"/>
    </row>
    <row r="15" spans="1:9" x14ac:dyDescent="0.35">
      <c r="A15" s="12" t="s">
        <v>229</v>
      </c>
      <c r="B15" s="38">
        <v>98.056065568594803</v>
      </c>
      <c r="C15" s="38">
        <v>98.056065568594803</v>
      </c>
      <c r="D15" s="38">
        <v>98.983300501164592</v>
      </c>
      <c r="E15" s="38">
        <v>97.189023776535294</v>
      </c>
      <c r="F15" s="39">
        <v>97.19</v>
      </c>
      <c r="G15" s="110">
        <v>98.5</v>
      </c>
      <c r="H15" s="1"/>
      <c r="I15" s="1"/>
    </row>
    <row r="16" spans="1:9" x14ac:dyDescent="0.35">
      <c r="A16" s="12" t="s">
        <v>232</v>
      </c>
      <c r="B16" s="38">
        <v>43.947639849532798</v>
      </c>
      <c r="C16" s="38">
        <v>43.947639849532798</v>
      </c>
      <c r="D16" s="38">
        <v>44.477486564290601</v>
      </c>
      <c r="E16" s="38">
        <v>43.087036033191801</v>
      </c>
      <c r="F16" s="39">
        <v>43.09</v>
      </c>
      <c r="G16" s="110">
        <v>41.09</v>
      </c>
      <c r="H16" s="1"/>
      <c r="I16" s="1"/>
    </row>
    <row r="17" spans="1:9" x14ac:dyDescent="0.35">
      <c r="A17" s="12" t="s">
        <v>234</v>
      </c>
      <c r="B17" s="38">
        <v>74.686721594175097</v>
      </c>
      <c r="C17" s="38">
        <v>74.686721594175097</v>
      </c>
      <c r="D17" s="38">
        <v>74.675274914747703</v>
      </c>
      <c r="E17" s="38">
        <v>74.675274914747703</v>
      </c>
      <c r="F17" s="39">
        <v>74.675274914747703</v>
      </c>
      <c r="G17" s="110">
        <v>73.680000000000007</v>
      </c>
      <c r="H17" s="1"/>
      <c r="I17" s="1"/>
    </row>
    <row r="18" spans="1:9" x14ac:dyDescent="0.35">
      <c r="A18" s="12" t="s">
        <v>235</v>
      </c>
      <c r="B18" s="38">
        <v>51.452262828127502</v>
      </c>
      <c r="C18" s="38">
        <v>51.452262828127502</v>
      </c>
      <c r="D18" s="38">
        <v>51.452262828127502</v>
      </c>
      <c r="E18" s="38">
        <v>51.452262828127502</v>
      </c>
      <c r="F18" s="39">
        <v>52.48</v>
      </c>
      <c r="G18" s="110">
        <v>52.48</v>
      </c>
      <c r="H18" s="1"/>
      <c r="I18" s="1"/>
    </row>
    <row r="19" spans="1:9" x14ac:dyDescent="0.35">
      <c r="A19" s="12" t="s">
        <v>237</v>
      </c>
      <c r="B19" s="38">
        <v>80.046263703107698</v>
      </c>
      <c r="C19" s="38">
        <v>80.046263703107698</v>
      </c>
      <c r="D19" s="38">
        <v>79.685465290994699</v>
      </c>
      <c r="E19" s="38">
        <v>79.685465290994699</v>
      </c>
      <c r="F19" s="39">
        <v>79.69</v>
      </c>
      <c r="G19" s="110">
        <v>79.69</v>
      </c>
      <c r="H19" s="1"/>
      <c r="I19" s="1"/>
    </row>
    <row r="20" spans="1:9" x14ac:dyDescent="0.35">
      <c r="A20" s="12" t="s">
        <v>240</v>
      </c>
      <c r="B20" s="38">
        <v>100</v>
      </c>
      <c r="C20" s="38">
        <v>100</v>
      </c>
      <c r="D20" s="38">
        <v>100</v>
      </c>
      <c r="E20" s="38">
        <v>100</v>
      </c>
      <c r="F20" s="39">
        <v>100</v>
      </c>
      <c r="G20" s="110">
        <v>100</v>
      </c>
      <c r="H20" s="1"/>
      <c r="I20" s="1"/>
    </row>
    <row r="21" spans="1:9" x14ac:dyDescent="0.35">
      <c r="A21" s="12" t="s">
        <v>241</v>
      </c>
      <c r="B21" s="38">
        <v>45.086705202312096</v>
      </c>
      <c r="C21" s="38">
        <v>45.086705202312096</v>
      </c>
      <c r="D21" s="38">
        <v>46.027593988818801</v>
      </c>
      <c r="E21" s="38">
        <v>45.819055899350502</v>
      </c>
      <c r="F21" s="39">
        <v>45.82</v>
      </c>
      <c r="G21" s="110">
        <v>45.91</v>
      </c>
      <c r="H21" s="1"/>
      <c r="I21" s="1"/>
    </row>
    <row r="22" spans="1:9" x14ac:dyDescent="0.35">
      <c r="A22" s="12" t="s">
        <v>242</v>
      </c>
      <c r="B22" s="38">
        <v>45.057205418163498</v>
      </c>
      <c r="C22" s="38">
        <v>45.057205418163498</v>
      </c>
      <c r="D22" s="38">
        <v>45.043661290781401</v>
      </c>
      <c r="E22" s="38">
        <v>45.043661290781401</v>
      </c>
      <c r="F22" s="39">
        <v>45.043661290781401</v>
      </c>
      <c r="G22" s="110">
        <v>80.150000000000006</v>
      </c>
      <c r="H22" s="1"/>
      <c r="I22" s="1"/>
    </row>
    <row r="23" spans="1:9" x14ac:dyDescent="0.35">
      <c r="A23" s="12" t="s">
        <v>243</v>
      </c>
      <c r="B23" s="38">
        <v>94.752798138268403</v>
      </c>
      <c r="C23" s="38">
        <v>94.752798138268403</v>
      </c>
      <c r="D23" s="38">
        <v>95.809590440858301</v>
      </c>
      <c r="E23" s="38">
        <v>91.842300681833507</v>
      </c>
      <c r="F23" s="39">
        <v>91.84</v>
      </c>
      <c r="G23" s="110">
        <v>91.92</v>
      </c>
      <c r="H23" s="1"/>
      <c r="I23" s="1"/>
    </row>
    <row r="24" spans="1:9" x14ac:dyDescent="0.35">
      <c r="A24" s="12" t="s">
        <v>244</v>
      </c>
      <c r="B24" s="38">
        <v>55.338915646679297</v>
      </c>
      <c r="C24" s="38">
        <v>55.338915646679297</v>
      </c>
      <c r="D24" s="38">
        <v>65.963461163561405</v>
      </c>
      <c r="E24" s="38">
        <v>65.963461163561405</v>
      </c>
      <c r="F24" s="39">
        <v>65.959999999999994</v>
      </c>
      <c r="G24" s="110">
        <v>66.849999999999994</v>
      </c>
      <c r="H24" s="1"/>
      <c r="I24" s="1"/>
    </row>
    <row r="25" spans="1:9" x14ac:dyDescent="0.35">
      <c r="A25" s="12" t="s">
        <v>246</v>
      </c>
      <c r="B25" s="38">
        <v>89.829511228163611</v>
      </c>
      <c r="C25" s="38">
        <v>89.829511228163611</v>
      </c>
      <c r="D25" s="38">
        <v>99.966207653966393</v>
      </c>
      <c r="E25" s="38">
        <v>99.7483339425808</v>
      </c>
      <c r="F25" s="39">
        <v>99.75</v>
      </c>
      <c r="G25" s="110">
        <v>99.49</v>
      </c>
      <c r="H25" s="1"/>
      <c r="I25" s="1"/>
    </row>
    <row r="26" spans="1:9" x14ac:dyDescent="0.35">
      <c r="A26" s="12" t="s">
        <v>247</v>
      </c>
      <c r="B26" s="38">
        <v>0</v>
      </c>
      <c r="C26" s="38">
        <v>0</v>
      </c>
      <c r="D26" s="38">
        <v>0</v>
      </c>
      <c r="E26" s="38">
        <v>0</v>
      </c>
      <c r="F26" s="39">
        <v>0</v>
      </c>
      <c r="G26" s="110">
        <v>0</v>
      </c>
      <c r="H26" s="1"/>
      <c r="I26" s="1"/>
    </row>
    <row r="27" spans="1:9" x14ac:dyDescent="0.35">
      <c r="A27" s="12" t="s">
        <v>236</v>
      </c>
      <c r="B27" s="38">
        <v>11.4684466019417</v>
      </c>
      <c r="C27" s="38">
        <v>11.4684466019417</v>
      </c>
      <c r="D27" s="38">
        <v>11.2411705348133</v>
      </c>
      <c r="E27" s="38">
        <v>11.2411705348133</v>
      </c>
      <c r="F27" s="39">
        <v>11.2411705348133</v>
      </c>
      <c r="G27" s="110">
        <v>14.68</v>
      </c>
      <c r="H27" s="1"/>
      <c r="I27" s="1"/>
    </row>
    <row r="28" spans="1:9" x14ac:dyDescent="0.35">
      <c r="A28" s="12" t="s">
        <v>248</v>
      </c>
      <c r="B28" s="38">
        <v>16.743591169437799</v>
      </c>
      <c r="C28" s="38">
        <v>16.743591169437799</v>
      </c>
      <c r="D28" s="38">
        <v>16.886713286713302</v>
      </c>
      <c r="E28" s="38">
        <v>19.558581192425102</v>
      </c>
      <c r="F28" s="39">
        <v>19.559999999999999</v>
      </c>
      <c r="G28" s="110">
        <v>20.38</v>
      </c>
      <c r="H28" s="1"/>
      <c r="I28" s="1"/>
    </row>
    <row r="29" spans="1:9" x14ac:dyDescent="0.35">
      <c r="A29" s="12" t="s">
        <v>249</v>
      </c>
      <c r="B29" s="38">
        <v>90.001443574289894</v>
      </c>
      <c r="C29" s="38">
        <v>90.001443574289894</v>
      </c>
      <c r="D29" s="38">
        <v>81.659327741138497</v>
      </c>
      <c r="E29" s="38">
        <v>81.659327741138497</v>
      </c>
      <c r="F29" s="39">
        <v>81.66</v>
      </c>
      <c r="G29" s="110">
        <v>81.66</v>
      </c>
      <c r="H29" s="1"/>
      <c r="I29" s="1"/>
    </row>
    <row r="30" spans="1:9" x14ac:dyDescent="0.35">
      <c r="A30" s="12" t="s">
        <v>250</v>
      </c>
      <c r="B30" s="38">
        <v>6.7865044247787596</v>
      </c>
      <c r="C30" s="38">
        <v>6.7865044247787596</v>
      </c>
      <c r="D30" s="38">
        <v>6.7211474316210804</v>
      </c>
      <c r="E30" s="38">
        <v>6.7211474316210804</v>
      </c>
      <c r="F30" s="39">
        <v>6.7211474316210804</v>
      </c>
      <c r="G30" s="110">
        <v>2.86</v>
      </c>
      <c r="H30" s="1"/>
      <c r="I30" s="1"/>
    </row>
    <row r="31" spans="1:9" x14ac:dyDescent="0.35">
      <c r="A31" s="12" t="s">
        <v>251</v>
      </c>
      <c r="B31" s="38">
        <v>27.156868502965896</v>
      </c>
      <c r="C31" s="38">
        <v>27.156868502965896</v>
      </c>
      <c r="D31" s="38">
        <v>27.087970012885098</v>
      </c>
      <c r="E31" s="38">
        <v>34.693041493533102</v>
      </c>
      <c r="F31" s="39">
        <v>34.69</v>
      </c>
      <c r="G31" s="110">
        <v>34.69</v>
      </c>
      <c r="H31" s="1"/>
      <c r="I31" s="1"/>
    </row>
    <row r="32" spans="1:9" x14ac:dyDescent="0.35">
      <c r="A32" s="12" t="s">
        <v>252</v>
      </c>
      <c r="B32" s="38">
        <v>16.953673102568601</v>
      </c>
      <c r="C32" s="38">
        <v>16.953673102568601</v>
      </c>
      <c r="D32" s="38">
        <v>16.953673102568601</v>
      </c>
      <c r="E32" s="38">
        <v>16.953673102568601</v>
      </c>
      <c r="F32" s="39">
        <v>16.95</v>
      </c>
      <c r="G32" s="110">
        <v>16.95</v>
      </c>
      <c r="H32" s="1"/>
      <c r="I32" s="1"/>
    </row>
    <row r="33" spans="1:9" x14ac:dyDescent="0.35">
      <c r="A33" s="12" t="s">
        <v>253</v>
      </c>
      <c r="B33" s="38">
        <v>71.326745504616895</v>
      </c>
      <c r="C33" s="38">
        <v>71.326745504616895</v>
      </c>
      <c r="D33" s="38">
        <v>73.939731508530997</v>
      </c>
      <c r="E33" s="38">
        <v>75.345445387001902</v>
      </c>
      <c r="F33" s="39">
        <v>75.349999999999994</v>
      </c>
      <c r="G33" s="110">
        <v>75.61</v>
      </c>
      <c r="H33" s="1"/>
      <c r="I33" s="1"/>
    </row>
    <row r="34" spans="1:9" x14ac:dyDescent="0.35">
      <c r="A34" s="12" t="s">
        <v>254</v>
      </c>
      <c r="B34" s="38">
        <v>90.954309671001198</v>
      </c>
      <c r="C34" s="38">
        <v>90.954309671001198</v>
      </c>
      <c r="D34" s="38">
        <v>90.954309671001198</v>
      </c>
      <c r="E34" s="38">
        <v>90.954309671001198</v>
      </c>
      <c r="F34" s="39">
        <v>90.954309671001198</v>
      </c>
      <c r="G34" s="110">
        <v>90.954309671001198</v>
      </c>
      <c r="H34" s="1"/>
      <c r="I34" s="1"/>
    </row>
    <row r="35" spans="1:9" x14ac:dyDescent="0.35">
      <c r="A35" s="12" t="s">
        <v>255</v>
      </c>
      <c r="B35" s="38">
        <v>88.204466958323707</v>
      </c>
      <c r="C35" s="38">
        <v>88.204466958323707</v>
      </c>
      <c r="D35" s="38">
        <v>87.950220705515804</v>
      </c>
      <c r="E35" s="38">
        <v>87.950220705515804</v>
      </c>
      <c r="F35" s="39">
        <v>87.950220705515804</v>
      </c>
      <c r="G35" s="110">
        <v>83.03</v>
      </c>
      <c r="H35" s="1"/>
      <c r="I35" s="1"/>
    </row>
    <row r="36" spans="1:9" x14ac:dyDescent="0.35">
      <c r="A36" s="12" t="s">
        <v>256</v>
      </c>
      <c r="B36" s="38">
        <v>41.136121652242799</v>
      </c>
      <c r="C36" s="38">
        <v>41.136121652242799</v>
      </c>
      <c r="D36" s="38">
        <v>50.551101087939998</v>
      </c>
      <c r="E36" s="38">
        <v>50.551101087939998</v>
      </c>
      <c r="F36" s="39">
        <v>50.551101087939998</v>
      </c>
      <c r="G36" s="110">
        <v>53.07</v>
      </c>
      <c r="H36" s="1"/>
      <c r="I36" s="1"/>
    </row>
    <row r="37" spans="1:9" x14ac:dyDescent="0.35">
      <c r="A37" s="12" t="s">
        <v>257</v>
      </c>
      <c r="B37" s="38">
        <v>46.767505844969499</v>
      </c>
      <c r="C37" s="38">
        <v>46.767505844969499</v>
      </c>
      <c r="D37" s="38">
        <v>52.282722381138399</v>
      </c>
      <c r="E37" s="38">
        <v>54.304287378348903</v>
      </c>
      <c r="F37" s="39">
        <v>54.3</v>
      </c>
      <c r="G37" s="117">
        <v>53.25</v>
      </c>
      <c r="H37" s="1"/>
      <c r="I37" s="1"/>
    </row>
    <row r="38" spans="1:9" x14ac:dyDescent="0.35">
      <c r="A38" s="203" t="s">
        <v>157</v>
      </c>
      <c r="B38" s="203"/>
      <c r="C38" s="203"/>
      <c r="D38" s="203"/>
      <c r="E38" s="1"/>
      <c r="F38" s="1"/>
      <c r="G38" s="1"/>
      <c r="H38" s="1"/>
      <c r="I38" s="1"/>
    </row>
    <row r="39" spans="1:9" x14ac:dyDescent="0.35">
      <c r="A39" s="199"/>
      <c r="B39" s="199"/>
      <c r="C39" s="199"/>
      <c r="D39" s="199"/>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I43" s="1"/>
    </row>
    <row r="44" spans="1:9" x14ac:dyDescent="0.35">
      <c r="A44" s="1"/>
      <c r="B44" s="1"/>
      <c r="C44" s="1"/>
      <c r="D44" s="1"/>
      <c r="E44" s="1"/>
      <c r="F44" s="1"/>
      <c r="G44" s="1"/>
      <c r="H44" s="1"/>
      <c r="I44" s="1"/>
    </row>
    <row r="45" spans="1:9" x14ac:dyDescent="0.35">
      <c r="G45" s="1"/>
      <c r="H45" s="1"/>
    </row>
  </sheetData>
  <mergeCells count="5">
    <mergeCell ref="A38:D38"/>
    <mergeCell ref="A39:D39"/>
    <mergeCell ref="A1:F1"/>
    <mergeCell ref="A2:F2"/>
    <mergeCell ref="A3:F3"/>
  </mergeCells>
  <pageMargins left="0.7" right="0.7" top="0.75" bottom="0.75" header="0.3" footer="0.3"/>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45"/>
  <sheetViews>
    <sheetView zoomScale="80" zoomScaleNormal="80" workbookViewId="0">
      <selection activeCell="A4" sqref="A4"/>
    </sheetView>
  </sheetViews>
  <sheetFormatPr baseColWidth="10" defaultColWidth="11.453125" defaultRowHeight="14.5" x14ac:dyDescent="0.35"/>
  <cols>
    <col min="1" max="1" width="25.453125" bestFit="1" customWidth="1"/>
    <col min="2" max="4" width="12.54296875" bestFit="1" customWidth="1"/>
  </cols>
  <sheetData>
    <row r="1" spans="1:9" ht="23.5" x14ac:dyDescent="0.35">
      <c r="A1" s="202" t="s">
        <v>33</v>
      </c>
      <c r="B1" s="202"/>
      <c r="C1" s="202"/>
      <c r="D1" s="202"/>
      <c r="E1" s="202"/>
      <c r="F1" s="202"/>
      <c r="G1" s="1"/>
      <c r="H1" s="1"/>
      <c r="I1" s="1"/>
    </row>
    <row r="2" spans="1:9" ht="50.25" customHeight="1" x14ac:dyDescent="0.35">
      <c r="A2" s="204" t="s">
        <v>147</v>
      </c>
      <c r="B2" s="204"/>
      <c r="C2" s="204"/>
      <c r="D2" s="204"/>
      <c r="E2" s="204"/>
      <c r="F2" s="204"/>
      <c r="G2" s="1"/>
      <c r="H2" s="1"/>
      <c r="I2" s="1"/>
    </row>
    <row r="3" spans="1:9" x14ac:dyDescent="0.35">
      <c r="A3" s="201" t="s">
        <v>298</v>
      </c>
      <c r="B3" s="201"/>
      <c r="C3" s="201"/>
      <c r="D3" s="201"/>
      <c r="E3" s="201"/>
      <c r="F3" s="201"/>
      <c r="G3" s="1"/>
      <c r="H3" s="1"/>
      <c r="I3" s="1"/>
    </row>
    <row r="4" spans="1:9" x14ac:dyDescent="0.35">
      <c r="A4" s="2"/>
      <c r="B4" s="2"/>
      <c r="C4" s="2"/>
      <c r="D4" s="2"/>
      <c r="E4" s="1"/>
      <c r="F4" s="1"/>
      <c r="G4" s="1"/>
      <c r="H4" s="1"/>
      <c r="I4" s="1"/>
    </row>
    <row r="5" spans="1:9" x14ac:dyDescent="0.35">
      <c r="A5" s="22" t="s">
        <v>226</v>
      </c>
      <c r="B5" s="23" t="s">
        <v>130</v>
      </c>
      <c r="C5" s="23" t="s">
        <v>131</v>
      </c>
      <c r="D5" s="23" t="s">
        <v>132</v>
      </c>
      <c r="E5" s="23" t="s">
        <v>133</v>
      </c>
      <c r="F5" s="24" t="s">
        <v>134</v>
      </c>
      <c r="G5" s="118" t="s">
        <v>291</v>
      </c>
      <c r="H5" s="1"/>
      <c r="I5" s="1"/>
    </row>
    <row r="6" spans="1:9" x14ac:dyDescent="0.35">
      <c r="A6" s="12" t="s">
        <v>1</v>
      </c>
      <c r="B6" s="17">
        <v>180.346626499237</v>
      </c>
      <c r="C6" s="17">
        <v>523.384951192279</v>
      </c>
      <c r="D6" s="17">
        <v>415.41377128607098</v>
      </c>
      <c r="E6" s="17">
        <v>419.02454969513298</v>
      </c>
      <c r="F6" s="18">
        <v>451.08989849380998</v>
      </c>
      <c r="G6" s="119">
        <v>573.40701104535401</v>
      </c>
      <c r="H6" s="1"/>
      <c r="I6" s="1"/>
    </row>
    <row r="7" spans="1:9" x14ac:dyDescent="0.35">
      <c r="A7" s="12" t="s">
        <v>228</v>
      </c>
      <c r="B7" s="17">
        <v>169.211858796103</v>
      </c>
      <c r="C7" s="17">
        <v>239.79166546371599</v>
      </c>
      <c r="D7" s="17">
        <v>262.636391018979</v>
      </c>
      <c r="E7" s="17">
        <v>293.533278710442</v>
      </c>
      <c r="F7" s="18">
        <v>369.61549149332001</v>
      </c>
      <c r="G7" s="91">
        <v>390.58227754615001</v>
      </c>
      <c r="H7" s="1"/>
      <c r="I7" s="1"/>
    </row>
    <row r="8" spans="1:9" x14ac:dyDescent="0.35">
      <c r="A8" s="12" t="s">
        <v>230</v>
      </c>
      <c r="B8" s="17">
        <v>208.335286045971</v>
      </c>
      <c r="C8" s="17">
        <v>246.26884618647199</v>
      </c>
      <c r="D8" s="17">
        <v>341.39818340621099</v>
      </c>
      <c r="E8" s="17">
        <v>339.65369692486598</v>
      </c>
      <c r="F8" s="18">
        <v>435.99159305567701</v>
      </c>
      <c r="G8" s="91">
        <v>531.249593350748</v>
      </c>
      <c r="H8" s="1"/>
      <c r="I8" s="1"/>
    </row>
    <row r="9" spans="1:9" x14ac:dyDescent="0.35">
      <c r="A9" s="12" t="s">
        <v>231</v>
      </c>
      <c r="B9" s="17">
        <v>241.44243779770801</v>
      </c>
      <c r="C9" s="17">
        <v>326.93961958166898</v>
      </c>
      <c r="D9" s="17">
        <v>364.40062384961902</v>
      </c>
      <c r="E9" s="17">
        <v>413.67480309395302</v>
      </c>
      <c r="F9" s="18">
        <v>520.43765641126004</v>
      </c>
      <c r="G9" s="91">
        <v>639.96305549917997</v>
      </c>
      <c r="H9" s="1"/>
      <c r="I9" s="1"/>
    </row>
    <row r="10" spans="1:9" x14ac:dyDescent="0.35">
      <c r="A10" s="12" t="s">
        <v>233</v>
      </c>
      <c r="B10" s="17">
        <v>167.07385801943499</v>
      </c>
      <c r="C10" s="17">
        <v>159.481416544176</v>
      </c>
      <c r="D10" s="17">
        <v>200.23306856973301</v>
      </c>
      <c r="E10" s="17">
        <v>263.86448331686199</v>
      </c>
      <c r="F10" s="18">
        <v>327.11709719664299</v>
      </c>
      <c r="G10" s="91">
        <v>367.74364388317798</v>
      </c>
      <c r="H10" s="1"/>
      <c r="I10" s="1"/>
    </row>
    <row r="11" spans="1:9" x14ac:dyDescent="0.35">
      <c r="A11" s="12" t="s">
        <v>238</v>
      </c>
      <c r="B11" s="17">
        <v>185.45291605838901</v>
      </c>
      <c r="C11" s="17">
        <v>230.961168263248</v>
      </c>
      <c r="D11" s="17">
        <v>307.97488930113701</v>
      </c>
      <c r="E11" s="17">
        <v>307.73988800937599</v>
      </c>
      <c r="F11" s="18">
        <v>417.13607720618103</v>
      </c>
      <c r="G11" s="91">
        <v>449.95098699057598</v>
      </c>
      <c r="H11" s="1"/>
      <c r="I11" s="1"/>
    </row>
    <row r="12" spans="1:9" x14ac:dyDescent="0.35">
      <c r="A12" s="12" t="s">
        <v>239</v>
      </c>
      <c r="B12" s="17">
        <v>363.62827923608398</v>
      </c>
      <c r="C12" s="17">
        <v>421.21419886565701</v>
      </c>
      <c r="D12" s="17">
        <v>424.13360551565501</v>
      </c>
      <c r="E12" s="17">
        <v>527.67656237075005</v>
      </c>
      <c r="F12" s="18">
        <v>612.11201546785298</v>
      </c>
      <c r="G12" s="91">
        <v>802.67767022574606</v>
      </c>
      <c r="H12" s="1"/>
      <c r="I12" s="1"/>
    </row>
    <row r="13" spans="1:9" x14ac:dyDescent="0.35">
      <c r="A13" s="12" t="s">
        <v>245</v>
      </c>
      <c r="B13" s="17">
        <v>313.41883400163698</v>
      </c>
      <c r="C13" s="17">
        <v>393.333545146539</v>
      </c>
      <c r="D13" s="17">
        <v>409.86044899594401</v>
      </c>
      <c r="E13" s="17">
        <v>552.911498573068</v>
      </c>
      <c r="F13" s="18">
        <v>718.26880494870102</v>
      </c>
      <c r="G13" s="91">
        <v>795.028502481641</v>
      </c>
      <c r="H13" s="1"/>
      <c r="I13" s="1"/>
    </row>
    <row r="14" spans="1:9" x14ac:dyDescent="0.35">
      <c r="A14" s="12" t="s">
        <v>227</v>
      </c>
      <c r="B14" s="17">
        <v>272.05812062902902</v>
      </c>
      <c r="C14" s="17">
        <v>357.97342634844102</v>
      </c>
      <c r="D14" s="17">
        <v>495.35992011781298</v>
      </c>
      <c r="E14" s="17">
        <v>571.70067947907</v>
      </c>
      <c r="F14" s="18">
        <v>694.10302314253397</v>
      </c>
      <c r="G14" s="91">
        <v>777.02481308751203</v>
      </c>
      <c r="H14" s="1"/>
      <c r="I14" s="1"/>
    </row>
    <row r="15" spans="1:9" x14ac:dyDescent="0.35">
      <c r="A15" s="12" t="s">
        <v>229</v>
      </c>
      <c r="B15" s="17">
        <v>243.34343057371299</v>
      </c>
      <c r="C15" s="17">
        <v>324.19767388441198</v>
      </c>
      <c r="D15" s="17">
        <v>406.18352415061099</v>
      </c>
      <c r="E15" s="17">
        <v>476.05386556150899</v>
      </c>
      <c r="F15" s="18">
        <v>569.42267041275602</v>
      </c>
      <c r="G15" s="91">
        <v>714.33013122155205</v>
      </c>
      <c r="H15" s="1"/>
      <c r="I15" s="1"/>
    </row>
    <row r="16" spans="1:9" x14ac:dyDescent="0.35">
      <c r="A16" s="12" t="s">
        <v>232</v>
      </c>
      <c r="B16" s="17">
        <v>174.209994689339</v>
      </c>
      <c r="C16" s="17">
        <v>211.4564489384</v>
      </c>
      <c r="D16" s="17">
        <v>262.48884381881402</v>
      </c>
      <c r="E16" s="17">
        <v>283.39465800260302</v>
      </c>
      <c r="F16" s="18">
        <v>309.97916648553002</v>
      </c>
      <c r="G16" s="91">
        <v>363.49905762042698</v>
      </c>
      <c r="H16" s="1"/>
      <c r="I16" s="1"/>
    </row>
    <row r="17" spans="1:9" x14ac:dyDescent="0.35">
      <c r="A17" s="12" t="s">
        <v>234</v>
      </c>
      <c r="B17" s="17">
        <v>471.56935220264597</v>
      </c>
      <c r="C17" s="17">
        <v>620.48533401395298</v>
      </c>
      <c r="D17" s="17">
        <v>419.6948548268</v>
      </c>
      <c r="E17" s="17">
        <v>511.33165089332101</v>
      </c>
      <c r="F17" s="18">
        <v>618.85914520558595</v>
      </c>
      <c r="G17" s="91">
        <v>661.48588629461597</v>
      </c>
      <c r="H17" s="1"/>
      <c r="I17" s="1"/>
    </row>
    <row r="18" spans="1:9" x14ac:dyDescent="0.35">
      <c r="A18" s="12" t="s">
        <v>235</v>
      </c>
      <c r="B18" s="17">
        <v>134.82491172058201</v>
      </c>
      <c r="C18" s="17">
        <v>212.75906690616301</v>
      </c>
      <c r="D18" s="17">
        <v>302.06656901958701</v>
      </c>
      <c r="E18" s="17">
        <v>339.94775446305198</v>
      </c>
      <c r="F18" s="18">
        <v>409.147188874162</v>
      </c>
      <c r="G18" s="91">
        <v>501.41160775274</v>
      </c>
      <c r="H18" s="1"/>
      <c r="I18" s="1"/>
    </row>
    <row r="19" spans="1:9" x14ac:dyDescent="0.35">
      <c r="A19" s="12" t="s">
        <v>237</v>
      </c>
      <c r="B19" s="17" t="s">
        <v>135</v>
      </c>
      <c r="C19" s="17" t="s">
        <v>135</v>
      </c>
      <c r="D19" s="17" t="s">
        <v>135</v>
      </c>
      <c r="E19" s="17" t="s">
        <v>135</v>
      </c>
      <c r="F19" s="18" t="s">
        <v>135</v>
      </c>
      <c r="G19" s="91" t="s">
        <v>135</v>
      </c>
      <c r="H19" s="1"/>
      <c r="I19" s="1"/>
    </row>
    <row r="20" spans="1:9" x14ac:dyDescent="0.35">
      <c r="A20" s="12" t="s">
        <v>240</v>
      </c>
      <c r="B20" s="17" t="s">
        <v>135</v>
      </c>
      <c r="C20" s="17" t="s">
        <v>135</v>
      </c>
      <c r="D20" s="17" t="s">
        <v>135</v>
      </c>
      <c r="E20" s="17" t="s">
        <v>135</v>
      </c>
      <c r="F20" s="18" t="s">
        <v>135</v>
      </c>
      <c r="G20" s="91" t="s">
        <v>135</v>
      </c>
      <c r="H20" s="1"/>
      <c r="I20" s="1"/>
    </row>
    <row r="21" spans="1:9" x14ac:dyDescent="0.35">
      <c r="A21" s="12" t="s">
        <v>241</v>
      </c>
      <c r="B21" s="17">
        <v>279.30750863372998</v>
      </c>
      <c r="C21" s="17">
        <v>440.65614797441901</v>
      </c>
      <c r="D21" s="17">
        <v>381.31536092656199</v>
      </c>
      <c r="E21" s="17">
        <v>481.04455863874898</v>
      </c>
      <c r="F21" s="18">
        <v>493.68064281486602</v>
      </c>
      <c r="G21" s="91">
        <v>441.587051961329</v>
      </c>
      <c r="H21" s="1"/>
      <c r="I21" s="1"/>
    </row>
    <row r="22" spans="1:9" x14ac:dyDescent="0.35">
      <c r="A22" s="12" t="s">
        <v>242</v>
      </c>
      <c r="B22" s="17">
        <v>253.24802334517099</v>
      </c>
      <c r="C22" s="17">
        <v>319.263222316959</v>
      </c>
      <c r="D22" s="17">
        <v>341.96553315568002</v>
      </c>
      <c r="E22" s="17">
        <v>428.13489916383901</v>
      </c>
      <c r="F22" s="18">
        <v>482.24384967759801</v>
      </c>
      <c r="G22" s="91">
        <v>527.27407239392505</v>
      </c>
      <c r="H22" s="1"/>
      <c r="I22" s="1"/>
    </row>
    <row r="23" spans="1:9" x14ac:dyDescent="0.35">
      <c r="A23" s="12" t="s">
        <v>243</v>
      </c>
      <c r="B23" s="17">
        <v>164.46570821357901</v>
      </c>
      <c r="C23" s="17">
        <v>218.696737997409</v>
      </c>
      <c r="D23" s="17">
        <v>182.701977152187</v>
      </c>
      <c r="E23" s="17">
        <v>189.30215863422001</v>
      </c>
      <c r="F23" s="18">
        <v>287.09594460032201</v>
      </c>
      <c r="G23" s="91">
        <v>372.872513619394</v>
      </c>
      <c r="H23" s="1"/>
      <c r="I23" s="1"/>
    </row>
    <row r="24" spans="1:9" x14ac:dyDescent="0.35">
      <c r="A24" s="12" t="s">
        <v>244</v>
      </c>
      <c r="B24" s="17">
        <v>227.883556367956</v>
      </c>
      <c r="C24" s="17">
        <v>295.251658171239</v>
      </c>
      <c r="D24" s="17">
        <v>312.70342657121301</v>
      </c>
      <c r="E24" s="17">
        <v>338.16915591607398</v>
      </c>
      <c r="F24" s="18">
        <v>383.31913585514502</v>
      </c>
      <c r="G24" s="91">
        <v>526.45539512964001</v>
      </c>
      <c r="H24" s="1"/>
      <c r="I24" s="1"/>
    </row>
    <row r="25" spans="1:9" x14ac:dyDescent="0.35">
      <c r="A25" s="12" t="s">
        <v>246</v>
      </c>
      <c r="B25" s="17">
        <v>265.07928772437498</v>
      </c>
      <c r="C25" s="17">
        <v>354.93962485971002</v>
      </c>
      <c r="D25" s="17">
        <v>373.62753527562103</v>
      </c>
      <c r="E25" s="17">
        <v>436.76831744303598</v>
      </c>
      <c r="F25" s="18">
        <v>548.020757877096</v>
      </c>
      <c r="G25" s="91">
        <v>615.33575034444902</v>
      </c>
      <c r="H25" s="1"/>
      <c r="I25" s="1"/>
    </row>
    <row r="26" spans="1:9" x14ac:dyDescent="0.35">
      <c r="A26" s="12" t="s">
        <v>247</v>
      </c>
      <c r="B26" s="17">
        <v>130.32651584250999</v>
      </c>
      <c r="C26" s="17">
        <v>184.34429889720499</v>
      </c>
      <c r="D26" s="17">
        <v>241.15171507791001</v>
      </c>
      <c r="E26" s="17">
        <v>164.00149064609201</v>
      </c>
      <c r="F26" s="18">
        <v>258.580051888789</v>
      </c>
      <c r="G26" s="91">
        <v>267.329533679056</v>
      </c>
      <c r="H26" s="1"/>
      <c r="I26" s="1"/>
    </row>
    <row r="27" spans="1:9" x14ac:dyDescent="0.35">
      <c r="A27" s="12" t="s">
        <v>236</v>
      </c>
      <c r="B27" s="17" t="s">
        <v>135</v>
      </c>
      <c r="C27" s="17" t="s">
        <v>135</v>
      </c>
      <c r="D27" s="17" t="s">
        <v>135</v>
      </c>
      <c r="E27" s="17" t="s">
        <v>135</v>
      </c>
      <c r="F27" s="18" t="s">
        <v>135</v>
      </c>
      <c r="G27" s="91" t="s">
        <v>135</v>
      </c>
      <c r="H27" s="1"/>
      <c r="I27" s="1"/>
    </row>
    <row r="28" spans="1:9" x14ac:dyDescent="0.35">
      <c r="A28" s="12" t="s">
        <v>248</v>
      </c>
      <c r="B28" s="17">
        <v>313.78177105325398</v>
      </c>
      <c r="C28" s="17">
        <v>572.79412066879695</v>
      </c>
      <c r="D28" s="17">
        <v>552.612201975993</v>
      </c>
      <c r="E28" s="17">
        <v>570.89366230952601</v>
      </c>
      <c r="F28" s="18">
        <v>644.56878146934503</v>
      </c>
      <c r="G28" s="91">
        <v>817.11944487772098</v>
      </c>
      <c r="H28" s="1"/>
      <c r="I28" s="1"/>
    </row>
    <row r="29" spans="1:9" x14ac:dyDescent="0.35">
      <c r="A29" s="12" t="s">
        <v>249</v>
      </c>
      <c r="B29" s="17">
        <v>272.54337214993399</v>
      </c>
      <c r="C29" s="17">
        <v>271.539661268298</v>
      </c>
      <c r="D29" s="17">
        <v>334.27601991442702</v>
      </c>
      <c r="E29" s="17">
        <v>312.24611984866101</v>
      </c>
      <c r="F29" s="18">
        <v>385.56648553786101</v>
      </c>
      <c r="G29" s="91">
        <v>504.35143419258998</v>
      </c>
      <c r="H29" s="1"/>
      <c r="I29" s="1"/>
    </row>
    <row r="30" spans="1:9" x14ac:dyDescent="0.35">
      <c r="A30" s="12" t="s">
        <v>250</v>
      </c>
      <c r="B30" s="17" t="s">
        <v>135</v>
      </c>
      <c r="C30" s="17" t="s">
        <v>135</v>
      </c>
      <c r="D30" s="17" t="s">
        <v>135</v>
      </c>
      <c r="E30" s="17" t="s">
        <v>135</v>
      </c>
      <c r="F30" s="18" t="s">
        <v>135</v>
      </c>
      <c r="G30" s="91" t="s">
        <v>135</v>
      </c>
      <c r="H30" s="1"/>
      <c r="I30" s="1"/>
    </row>
    <row r="31" spans="1:9" x14ac:dyDescent="0.35">
      <c r="A31" s="12" t="s">
        <v>251</v>
      </c>
      <c r="B31" s="17">
        <v>222.70486299989901</v>
      </c>
      <c r="C31" s="17">
        <v>297.97880802276097</v>
      </c>
      <c r="D31" s="17">
        <v>358.26015274716002</v>
      </c>
      <c r="E31" s="17">
        <v>282.60737659790698</v>
      </c>
      <c r="F31" s="18">
        <v>506.36310034169998</v>
      </c>
      <c r="G31" s="91">
        <v>319.895740224056</v>
      </c>
      <c r="H31" s="1"/>
      <c r="I31" s="1"/>
    </row>
    <row r="32" spans="1:9" x14ac:dyDescent="0.35">
      <c r="A32" s="12" t="s">
        <v>252</v>
      </c>
      <c r="B32" s="17">
        <v>136.24390037359601</v>
      </c>
      <c r="C32" s="17">
        <v>148.44876293164</v>
      </c>
      <c r="D32" s="17">
        <v>173.722883631071</v>
      </c>
      <c r="E32" s="17">
        <v>181.62016904993101</v>
      </c>
      <c r="F32" s="18">
        <v>203.38737913516701</v>
      </c>
      <c r="G32" s="91">
        <v>234.993023824815</v>
      </c>
      <c r="H32" s="1"/>
      <c r="I32" s="1"/>
    </row>
    <row r="33" spans="1:9" x14ac:dyDescent="0.35">
      <c r="A33" s="12" t="s">
        <v>253</v>
      </c>
      <c r="B33" s="17">
        <v>291.72910406295802</v>
      </c>
      <c r="C33" s="17">
        <v>255.804140174249</v>
      </c>
      <c r="D33" s="17">
        <v>339.25893395846299</v>
      </c>
      <c r="E33" s="17">
        <v>343.04396449870001</v>
      </c>
      <c r="F33" s="18">
        <v>458.27545404677102</v>
      </c>
      <c r="G33" s="91">
        <v>494.94103576661701</v>
      </c>
      <c r="H33" s="1"/>
      <c r="I33" s="1"/>
    </row>
    <row r="34" spans="1:9" x14ac:dyDescent="0.35">
      <c r="A34" s="12" t="s">
        <v>254</v>
      </c>
      <c r="B34" s="17">
        <v>273.530825384781</v>
      </c>
      <c r="C34" s="17">
        <v>398.71070985645798</v>
      </c>
      <c r="D34" s="17">
        <v>403.24588011549901</v>
      </c>
      <c r="E34" s="17">
        <v>416.99066238700499</v>
      </c>
      <c r="F34" s="18">
        <v>524.61443696260301</v>
      </c>
      <c r="G34" s="91">
        <v>641.55794937110295</v>
      </c>
      <c r="H34" s="1"/>
      <c r="I34" s="1"/>
    </row>
    <row r="35" spans="1:9" x14ac:dyDescent="0.35">
      <c r="A35" s="12" t="s">
        <v>255</v>
      </c>
      <c r="B35" s="17">
        <v>204.76159483458699</v>
      </c>
      <c r="C35" s="17">
        <v>212.88485538021999</v>
      </c>
      <c r="D35" s="17">
        <v>254.741667074589</v>
      </c>
      <c r="E35" s="17">
        <v>308.23169624665599</v>
      </c>
      <c r="F35" s="18">
        <v>369.567132777062</v>
      </c>
      <c r="G35" s="91">
        <v>437.110757619597</v>
      </c>
      <c r="H35" s="1"/>
      <c r="I35" s="1"/>
    </row>
    <row r="36" spans="1:9" x14ac:dyDescent="0.35">
      <c r="A36" s="12" t="s">
        <v>256</v>
      </c>
      <c r="B36" s="17">
        <v>203.270639751624</v>
      </c>
      <c r="C36" s="17">
        <v>274.75767666684499</v>
      </c>
      <c r="D36" s="17">
        <v>313.089120070771</v>
      </c>
      <c r="E36" s="17">
        <v>329.47364964533199</v>
      </c>
      <c r="F36" s="18">
        <v>401.98502652538099</v>
      </c>
      <c r="G36" s="91">
        <v>487.42041786791498</v>
      </c>
      <c r="H36" s="1"/>
      <c r="I36" s="1"/>
    </row>
    <row r="37" spans="1:9" x14ac:dyDescent="0.35">
      <c r="A37" s="12" t="s">
        <v>257</v>
      </c>
      <c r="B37" s="17">
        <v>156.84954562053599</v>
      </c>
      <c r="C37" s="17">
        <v>189.092333501534</v>
      </c>
      <c r="D37" s="17">
        <v>186.165104510633</v>
      </c>
      <c r="E37" s="17">
        <v>348.74291610549602</v>
      </c>
      <c r="F37" s="18">
        <v>327.66950662155102</v>
      </c>
      <c r="G37" s="120">
        <v>399.29297317012299</v>
      </c>
      <c r="H37" s="1"/>
      <c r="I37" s="1"/>
    </row>
    <row r="38" spans="1:9" x14ac:dyDescent="0.35">
      <c r="A38" s="203" t="s">
        <v>32</v>
      </c>
      <c r="B38" s="203"/>
      <c r="C38" s="203"/>
      <c r="D38" s="203"/>
      <c r="E38" s="1"/>
      <c r="F38" s="1"/>
      <c r="G38" s="1"/>
      <c r="H38" s="1"/>
      <c r="I38" s="1"/>
    </row>
    <row r="39" spans="1:9" x14ac:dyDescent="0.35">
      <c r="A39" s="199" t="s">
        <v>267</v>
      </c>
      <c r="B39" s="199"/>
      <c r="C39" s="199"/>
      <c r="D39" s="199"/>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I43" s="1"/>
    </row>
    <row r="44" spans="1:9" x14ac:dyDescent="0.35">
      <c r="A44" s="1"/>
      <c r="B44" s="1"/>
      <c r="C44" s="1"/>
      <c r="D44" s="1"/>
      <c r="E44" s="1"/>
      <c r="F44" s="1"/>
      <c r="G44" s="1"/>
      <c r="H44" s="1"/>
      <c r="I44" s="1"/>
    </row>
    <row r="45" spans="1:9" x14ac:dyDescent="0.35">
      <c r="G45" s="1"/>
      <c r="H45" s="1"/>
    </row>
  </sheetData>
  <mergeCells count="5">
    <mergeCell ref="A38:D38"/>
    <mergeCell ref="A39:D39"/>
    <mergeCell ref="A2:F2"/>
    <mergeCell ref="A1:F1"/>
    <mergeCell ref="A3:F3"/>
  </mergeCells>
  <pageMargins left="0.7" right="0.7" top="0.75" bottom="0.75" header="0.3" footer="0.3"/>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45"/>
  <sheetViews>
    <sheetView zoomScale="80" zoomScaleNormal="80" workbookViewId="0">
      <selection activeCell="A4" sqref="A4"/>
    </sheetView>
  </sheetViews>
  <sheetFormatPr baseColWidth="10" defaultColWidth="11.453125" defaultRowHeight="14.5" x14ac:dyDescent="0.35"/>
  <cols>
    <col min="1" max="1" width="25.453125" bestFit="1" customWidth="1"/>
    <col min="2" max="4" width="12.54296875" bestFit="1" customWidth="1"/>
  </cols>
  <sheetData>
    <row r="1" spans="1:9" ht="23.5" x14ac:dyDescent="0.35">
      <c r="A1" s="202" t="s">
        <v>34</v>
      </c>
      <c r="B1" s="202"/>
      <c r="C1" s="202"/>
      <c r="D1" s="202"/>
      <c r="E1" s="202"/>
      <c r="F1" s="202"/>
      <c r="G1" s="1"/>
      <c r="H1" s="1"/>
      <c r="I1" s="1"/>
    </row>
    <row r="2" spans="1:9" ht="48" customHeight="1" x14ac:dyDescent="0.35">
      <c r="A2" s="200" t="s">
        <v>148</v>
      </c>
      <c r="B2" s="200"/>
      <c r="C2" s="200"/>
      <c r="D2" s="200"/>
      <c r="E2" s="200"/>
      <c r="F2" s="200"/>
      <c r="G2" s="1"/>
      <c r="H2" s="1"/>
      <c r="I2" s="1"/>
    </row>
    <row r="3" spans="1:9" x14ac:dyDescent="0.35">
      <c r="A3" s="201" t="s">
        <v>298</v>
      </c>
      <c r="B3" s="201"/>
      <c r="C3" s="201"/>
      <c r="D3" s="201"/>
      <c r="E3" s="201"/>
      <c r="F3" s="201"/>
      <c r="G3" s="1"/>
      <c r="H3" s="1"/>
      <c r="I3" s="1"/>
    </row>
    <row r="4" spans="1:9" x14ac:dyDescent="0.35">
      <c r="A4" s="2"/>
      <c r="B4" s="2"/>
      <c r="C4" s="2"/>
      <c r="D4" s="2"/>
      <c r="E4" s="1"/>
      <c r="F4" s="1"/>
      <c r="G4" s="1"/>
      <c r="H4" s="1"/>
      <c r="I4" s="1"/>
    </row>
    <row r="5" spans="1:9" x14ac:dyDescent="0.35">
      <c r="A5" s="22" t="s">
        <v>226</v>
      </c>
      <c r="B5" s="23" t="s">
        <v>130</v>
      </c>
      <c r="C5" s="23" t="s">
        <v>131</v>
      </c>
      <c r="D5" s="23" t="s">
        <v>132</v>
      </c>
      <c r="E5" s="23" t="s">
        <v>133</v>
      </c>
      <c r="F5" s="24" t="s">
        <v>134</v>
      </c>
      <c r="G5" s="118" t="s">
        <v>291</v>
      </c>
      <c r="H5" s="1"/>
      <c r="I5" s="1"/>
    </row>
    <row r="6" spans="1:9" x14ac:dyDescent="0.35">
      <c r="A6" s="12" t="s">
        <v>1</v>
      </c>
      <c r="B6" s="17">
        <v>179.64446450606999</v>
      </c>
      <c r="C6" s="17">
        <v>360.51223398935298</v>
      </c>
      <c r="D6" s="17">
        <v>431.52526693040301</v>
      </c>
      <c r="E6" s="17">
        <v>451.542987950949</v>
      </c>
      <c r="F6" s="18">
        <v>470.27182778906001</v>
      </c>
      <c r="G6" s="119">
        <v>574.97270014714695</v>
      </c>
      <c r="H6" s="1"/>
      <c r="I6" s="1"/>
    </row>
    <row r="7" spans="1:9" x14ac:dyDescent="0.35">
      <c r="A7" s="12" t="s">
        <v>228</v>
      </c>
      <c r="B7" s="17">
        <v>161.111483743424</v>
      </c>
      <c r="C7" s="17">
        <v>242.99577053860699</v>
      </c>
      <c r="D7" s="17">
        <v>290.605889670046</v>
      </c>
      <c r="E7" s="17">
        <v>325.27609990658698</v>
      </c>
      <c r="F7" s="18">
        <v>410.80635315348599</v>
      </c>
      <c r="G7" s="91">
        <v>414.45033214078802</v>
      </c>
      <c r="H7" s="1"/>
      <c r="I7" s="1"/>
    </row>
    <row r="8" spans="1:9" x14ac:dyDescent="0.35">
      <c r="A8" s="12" t="s">
        <v>230</v>
      </c>
      <c r="B8" s="17">
        <v>169.539130023729</v>
      </c>
      <c r="C8" s="17">
        <v>217.312591913684</v>
      </c>
      <c r="D8" s="17">
        <v>271.22523233201002</v>
      </c>
      <c r="E8" s="17">
        <v>314.12286713371702</v>
      </c>
      <c r="F8" s="18">
        <v>380.83125800023799</v>
      </c>
      <c r="G8" s="91">
        <v>466.11830221985298</v>
      </c>
      <c r="H8" s="1"/>
      <c r="I8" s="1"/>
    </row>
    <row r="9" spans="1:9" x14ac:dyDescent="0.35">
      <c r="A9" s="12" t="s">
        <v>231</v>
      </c>
      <c r="B9" s="17">
        <v>196.91323959513201</v>
      </c>
      <c r="C9" s="17">
        <v>262.49153994877099</v>
      </c>
      <c r="D9" s="17">
        <v>333.045773746316</v>
      </c>
      <c r="E9" s="17">
        <v>365.23229497516297</v>
      </c>
      <c r="F9" s="18">
        <v>438.124464281641</v>
      </c>
      <c r="G9" s="91">
        <v>578.39334653882304</v>
      </c>
      <c r="H9" s="1"/>
      <c r="I9" s="1"/>
    </row>
    <row r="10" spans="1:9" x14ac:dyDescent="0.35">
      <c r="A10" s="12" t="s">
        <v>233</v>
      </c>
      <c r="B10" s="17">
        <v>131.95565917482401</v>
      </c>
      <c r="C10" s="17">
        <v>150.57238228715099</v>
      </c>
      <c r="D10" s="17">
        <v>164.681399666781</v>
      </c>
      <c r="E10" s="17">
        <v>248.728991052536</v>
      </c>
      <c r="F10" s="18">
        <v>325.911849971371</v>
      </c>
      <c r="G10" s="91">
        <v>356.10010391605499</v>
      </c>
      <c r="H10" s="1"/>
      <c r="I10" s="1"/>
    </row>
    <row r="11" spans="1:9" x14ac:dyDescent="0.35">
      <c r="A11" s="12" t="s">
        <v>238</v>
      </c>
      <c r="B11" s="17">
        <v>172.57166749450801</v>
      </c>
      <c r="C11" s="17">
        <v>177.194527354081</v>
      </c>
      <c r="D11" s="17">
        <v>264.12442409847699</v>
      </c>
      <c r="E11" s="17">
        <v>255.00788310508</v>
      </c>
      <c r="F11" s="18">
        <v>345.94368993761799</v>
      </c>
      <c r="G11" s="91">
        <v>382.86603659851897</v>
      </c>
      <c r="H11" s="1"/>
      <c r="I11" s="1"/>
    </row>
    <row r="12" spans="1:9" x14ac:dyDescent="0.35">
      <c r="A12" s="12" t="s">
        <v>239</v>
      </c>
      <c r="B12" s="17">
        <v>305.00770410498399</v>
      </c>
      <c r="C12" s="17">
        <v>333.44058686896699</v>
      </c>
      <c r="D12" s="17">
        <v>378.85629614678902</v>
      </c>
      <c r="E12" s="17">
        <v>418.36692238518998</v>
      </c>
      <c r="F12" s="18">
        <v>502.38575349056498</v>
      </c>
      <c r="G12" s="91">
        <v>647.54592155311502</v>
      </c>
      <c r="H12" s="1"/>
      <c r="I12" s="1"/>
    </row>
    <row r="13" spans="1:9" x14ac:dyDescent="0.35">
      <c r="A13" s="12" t="s">
        <v>245</v>
      </c>
      <c r="B13" s="17">
        <v>256.97066317996303</v>
      </c>
      <c r="C13" s="17">
        <v>307.27091202175001</v>
      </c>
      <c r="D13" s="17">
        <v>347.31166351581999</v>
      </c>
      <c r="E13" s="17">
        <v>496.09400359221797</v>
      </c>
      <c r="F13" s="18">
        <v>610.46892437483996</v>
      </c>
      <c r="G13" s="91">
        <v>720.58885788161399</v>
      </c>
      <c r="H13" s="1"/>
      <c r="I13" s="1"/>
    </row>
    <row r="14" spans="1:9" x14ac:dyDescent="0.35">
      <c r="A14" s="12" t="s">
        <v>227</v>
      </c>
      <c r="B14" s="17">
        <v>235.82489435270401</v>
      </c>
      <c r="C14" s="17">
        <v>378.80844261596502</v>
      </c>
      <c r="D14" s="17">
        <v>363.76444970896398</v>
      </c>
      <c r="E14" s="17">
        <v>477.90117477958597</v>
      </c>
      <c r="F14" s="18">
        <v>505.00662859208001</v>
      </c>
      <c r="G14" s="91">
        <v>484.91342883646797</v>
      </c>
      <c r="H14" s="1"/>
      <c r="I14" s="1"/>
    </row>
    <row r="15" spans="1:9" x14ac:dyDescent="0.35">
      <c r="A15" s="12" t="s">
        <v>229</v>
      </c>
      <c r="B15" s="17">
        <v>189.773165501173</v>
      </c>
      <c r="C15" s="17">
        <v>268.78317256850698</v>
      </c>
      <c r="D15" s="17">
        <v>345.28285435829298</v>
      </c>
      <c r="E15" s="17">
        <v>394.66597225748001</v>
      </c>
      <c r="F15" s="18">
        <v>454.15470317981698</v>
      </c>
      <c r="G15" s="91">
        <v>588.286533564911</v>
      </c>
      <c r="H15" s="1"/>
      <c r="I15" s="1"/>
    </row>
    <row r="16" spans="1:9" x14ac:dyDescent="0.35">
      <c r="A16" s="12" t="s">
        <v>232</v>
      </c>
      <c r="B16" s="17">
        <v>171.04478546633001</v>
      </c>
      <c r="C16" s="17">
        <v>206.09606133636899</v>
      </c>
      <c r="D16" s="17">
        <v>263.435633618579</v>
      </c>
      <c r="E16" s="17">
        <v>293.40492872520701</v>
      </c>
      <c r="F16" s="18">
        <v>322.30854836619301</v>
      </c>
      <c r="G16" s="91">
        <v>376.00896016661</v>
      </c>
      <c r="H16" s="1"/>
      <c r="I16" s="1"/>
    </row>
    <row r="17" spans="1:9" x14ac:dyDescent="0.35">
      <c r="A17" s="12" t="s">
        <v>234</v>
      </c>
      <c r="B17" s="17">
        <v>421.18080414917199</v>
      </c>
      <c r="C17" s="17">
        <v>503.40728574462997</v>
      </c>
      <c r="D17" s="17">
        <v>476.72565409991103</v>
      </c>
      <c r="E17" s="17">
        <v>479.80670538333402</v>
      </c>
      <c r="F17" s="18">
        <v>419.345008409831</v>
      </c>
      <c r="G17" s="91">
        <v>630.55742610545099</v>
      </c>
      <c r="H17" s="1"/>
      <c r="I17" s="1"/>
    </row>
    <row r="18" spans="1:9" x14ac:dyDescent="0.35">
      <c r="A18" s="12" t="s">
        <v>235</v>
      </c>
      <c r="B18" s="17">
        <v>130.09677300797699</v>
      </c>
      <c r="C18" s="17">
        <v>253.01384443377799</v>
      </c>
      <c r="D18" s="17">
        <v>306.65241724370497</v>
      </c>
      <c r="E18" s="17">
        <v>348.34004449124598</v>
      </c>
      <c r="F18" s="18">
        <v>383.87193887870501</v>
      </c>
      <c r="G18" s="91">
        <v>426.46717775446598</v>
      </c>
      <c r="H18" s="1"/>
      <c r="I18" s="1"/>
    </row>
    <row r="19" spans="1:9" x14ac:dyDescent="0.35">
      <c r="A19" s="12" t="s">
        <v>237</v>
      </c>
      <c r="B19" s="17" t="s">
        <v>135</v>
      </c>
      <c r="C19" s="17" t="s">
        <v>135</v>
      </c>
      <c r="D19" s="17" t="s">
        <v>135</v>
      </c>
      <c r="E19" s="17" t="s">
        <v>135</v>
      </c>
      <c r="F19" s="18" t="s">
        <v>135</v>
      </c>
      <c r="G19" s="91" t="s">
        <v>135</v>
      </c>
      <c r="H19" s="1"/>
      <c r="I19" s="1"/>
    </row>
    <row r="20" spans="1:9" x14ac:dyDescent="0.35">
      <c r="A20" s="12" t="s">
        <v>241</v>
      </c>
      <c r="B20" s="17">
        <v>393.40164855568202</v>
      </c>
      <c r="C20" s="17">
        <v>402.47707514658401</v>
      </c>
      <c r="D20" s="17">
        <v>327.39757567179601</v>
      </c>
      <c r="E20" s="17">
        <v>412.75410827921002</v>
      </c>
      <c r="F20" s="18">
        <v>493.49755145788299</v>
      </c>
      <c r="G20" s="91" t="s">
        <v>135</v>
      </c>
      <c r="H20" s="1"/>
      <c r="I20" s="1"/>
    </row>
    <row r="21" spans="1:9" x14ac:dyDescent="0.35">
      <c r="A21" s="12" t="s">
        <v>242</v>
      </c>
      <c r="B21" s="17">
        <v>222.602594287438</v>
      </c>
      <c r="C21" s="17">
        <v>302.25938268666198</v>
      </c>
      <c r="D21" s="17">
        <v>344.46001694225703</v>
      </c>
      <c r="E21" s="17">
        <v>438.37481372973201</v>
      </c>
      <c r="F21" s="18">
        <v>472.02725987136301</v>
      </c>
      <c r="G21" s="91">
        <v>428.46941204475098</v>
      </c>
      <c r="H21" s="1"/>
      <c r="I21" s="1"/>
    </row>
    <row r="22" spans="1:9" x14ac:dyDescent="0.35">
      <c r="A22" s="12" t="s">
        <v>243</v>
      </c>
      <c r="B22" s="17">
        <v>150.32974476854</v>
      </c>
      <c r="C22" s="17">
        <v>182.61166796297101</v>
      </c>
      <c r="D22" s="17">
        <v>200.54529835839799</v>
      </c>
      <c r="E22" s="17">
        <v>182.653118634668</v>
      </c>
      <c r="F22" s="18">
        <v>287.076351330156</v>
      </c>
      <c r="G22" s="91">
        <v>534.04740724169403</v>
      </c>
      <c r="H22" s="1"/>
      <c r="I22" s="1"/>
    </row>
    <row r="23" spans="1:9" x14ac:dyDescent="0.35">
      <c r="A23" s="12" t="s">
        <v>244</v>
      </c>
      <c r="B23" s="17">
        <v>162.007246095563</v>
      </c>
      <c r="C23" s="17">
        <v>237.161701693391</v>
      </c>
      <c r="D23" s="17">
        <v>297.724350747806</v>
      </c>
      <c r="E23" s="17">
        <v>317.98268842785899</v>
      </c>
      <c r="F23" s="18">
        <v>376.68865448467199</v>
      </c>
      <c r="G23" s="91">
        <v>393.612807293439</v>
      </c>
      <c r="H23" s="1"/>
      <c r="I23" s="1"/>
    </row>
    <row r="24" spans="1:9" x14ac:dyDescent="0.35">
      <c r="A24" s="12" t="s">
        <v>246</v>
      </c>
      <c r="B24" s="17">
        <v>253.05493209622799</v>
      </c>
      <c r="C24" s="17">
        <v>354.00756980699998</v>
      </c>
      <c r="D24" s="17">
        <v>362.17026560456202</v>
      </c>
      <c r="E24" s="17">
        <v>386.04929351432202</v>
      </c>
      <c r="F24" s="18">
        <v>487.01058274718901</v>
      </c>
      <c r="G24" s="91">
        <v>466.18036080072</v>
      </c>
      <c r="H24" s="1"/>
      <c r="I24" s="1"/>
    </row>
    <row r="25" spans="1:9" x14ac:dyDescent="0.35">
      <c r="A25" s="12" t="s">
        <v>247</v>
      </c>
      <c r="B25" s="17">
        <v>135.62295072296499</v>
      </c>
      <c r="C25" s="17">
        <v>184.87615987841099</v>
      </c>
      <c r="D25" s="17">
        <v>246.94844635138699</v>
      </c>
      <c r="E25" s="17">
        <v>200.24355939307901</v>
      </c>
      <c r="F25" s="18">
        <v>316.14882774041598</v>
      </c>
      <c r="G25" s="91">
        <v>621.87484537001899</v>
      </c>
      <c r="H25" s="1"/>
      <c r="I25" s="1"/>
    </row>
    <row r="26" spans="1:9" x14ac:dyDescent="0.35">
      <c r="A26" s="12" t="s">
        <v>236</v>
      </c>
      <c r="B26" s="17" t="s">
        <v>135</v>
      </c>
      <c r="C26" s="17" t="s">
        <v>135</v>
      </c>
      <c r="D26" s="17" t="s">
        <v>135</v>
      </c>
      <c r="E26" s="17" t="s">
        <v>135</v>
      </c>
      <c r="F26" s="18" t="s">
        <v>135</v>
      </c>
      <c r="G26" s="91">
        <v>214.77577749663999</v>
      </c>
      <c r="H26" s="1"/>
      <c r="I26" s="1"/>
    </row>
    <row r="27" spans="1:9" x14ac:dyDescent="0.35">
      <c r="A27" s="12" t="s">
        <v>248</v>
      </c>
      <c r="B27" s="17">
        <v>376.177800755416</v>
      </c>
      <c r="C27" s="17">
        <v>494.51048043316501</v>
      </c>
      <c r="D27" s="17">
        <v>571.33269984871299</v>
      </c>
      <c r="E27" s="17">
        <v>556.85666239221098</v>
      </c>
      <c r="F27" s="18">
        <v>684.09949824272996</v>
      </c>
      <c r="G27" s="91" t="s">
        <v>135</v>
      </c>
      <c r="H27" s="1"/>
      <c r="I27" s="1"/>
    </row>
    <row r="28" spans="1:9" x14ac:dyDescent="0.35">
      <c r="A28" s="12" t="s">
        <v>249</v>
      </c>
      <c r="B28" s="17">
        <v>211.911063028266</v>
      </c>
      <c r="C28" s="17">
        <v>261.27771330437298</v>
      </c>
      <c r="D28" s="17">
        <v>369.90282907672997</v>
      </c>
      <c r="E28" s="17">
        <v>297.16491824816802</v>
      </c>
      <c r="F28" s="18">
        <v>412.05175238388603</v>
      </c>
      <c r="G28" s="91">
        <v>867.98275969447604</v>
      </c>
      <c r="H28" s="1"/>
      <c r="I28" s="1"/>
    </row>
    <row r="29" spans="1:9" x14ac:dyDescent="0.35">
      <c r="A29" s="12" t="s">
        <v>250</v>
      </c>
      <c r="B29" s="17" t="s">
        <v>135</v>
      </c>
      <c r="C29" s="17" t="s">
        <v>135</v>
      </c>
      <c r="D29" s="17" t="s">
        <v>135</v>
      </c>
      <c r="E29" s="17" t="s">
        <v>135</v>
      </c>
      <c r="F29" s="18" t="s">
        <v>135</v>
      </c>
      <c r="G29" s="91">
        <v>543.87844164087903</v>
      </c>
      <c r="H29" s="1"/>
      <c r="I29" s="1"/>
    </row>
    <row r="30" spans="1:9" x14ac:dyDescent="0.35">
      <c r="A30" s="12" t="s">
        <v>251</v>
      </c>
      <c r="B30" s="17">
        <v>238.01354227165501</v>
      </c>
      <c r="C30" s="17">
        <v>298.670848768616</v>
      </c>
      <c r="D30" s="17">
        <v>487.69107025118097</v>
      </c>
      <c r="E30" s="17">
        <v>226.59795624124399</v>
      </c>
      <c r="F30" s="18">
        <v>517.91570487832996</v>
      </c>
      <c r="G30" s="91" t="s">
        <v>135</v>
      </c>
      <c r="H30" s="1"/>
      <c r="I30" s="1"/>
    </row>
    <row r="31" spans="1:9" x14ac:dyDescent="0.35">
      <c r="A31" s="12" t="s">
        <v>252</v>
      </c>
      <c r="B31" s="17">
        <v>138.691809515843</v>
      </c>
      <c r="C31" s="17">
        <v>204.10838840678599</v>
      </c>
      <c r="D31" s="17">
        <v>249.935896583702</v>
      </c>
      <c r="E31" s="17">
        <v>235.482599121329</v>
      </c>
      <c r="F31" s="18">
        <v>220.08160874501601</v>
      </c>
      <c r="G31" s="91">
        <v>395.83378796776998</v>
      </c>
      <c r="H31" s="1"/>
      <c r="I31" s="1"/>
    </row>
    <row r="32" spans="1:9" x14ac:dyDescent="0.35">
      <c r="A32" s="12" t="s">
        <v>253</v>
      </c>
      <c r="B32" s="17">
        <v>248.27287350632</v>
      </c>
      <c r="C32" s="17">
        <v>255.804140174249</v>
      </c>
      <c r="D32" s="17">
        <v>337.113293784598</v>
      </c>
      <c r="E32" s="17">
        <v>349.37763279282899</v>
      </c>
      <c r="F32" s="18">
        <v>446.806960472409</v>
      </c>
      <c r="G32" s="91">
        <v>268.64092249109802</v>
      </c>
      <c r="H32" s="1"/>
      <c r="I32" s="1"/>
    </row>
    <row r="33" spans="1:9" x14ac:dyDescent="0.35">
      <c r="A33" s="12" t="s">
        <v>254</v>
      </c>
      <c r="B33" s="17">
        <v>273.530825384781</v>
      </c>
      <c r="C33" s="17">
        <v>351.16586351596698</v>
      </c>
      <c r="D33" s="17">
        <v>309.89187580630602</v>
      </c>
      <c r="E33" s="17">
        <v>411.87180528163998</v>
      </c>
      <c r="F33" s="18">
        <v>405.73457654662002</v>
      </c>
      <c r="G33" s="91">
        <v>542.28137893497899</v>
      </c>
      <c r="H33" s="1"/>
      <c r="I33" s="1"/>
    </row>
    <row r="34" spans="1:9" x14ac:dyDescent="0.35">
      <c r="A34" s="12" t="s">
        <v>255</v>
      </c>
      <c r="B34" s="17">
        <v>195.070440703435</v>
      </c>
      <c r="C34" s="17">
        <v>209.91923805976501</v>
      </c>
      <c r="D34" s="17">
        <v>259.64908201424998</v>
      </c>
      <c r="E34" s="17">
        <v>309.25076733953699</v>
      </c>
      <c r="F34" s="18">
        <v>364.965371829199</v>
      </c>
      <c r="G34" s="91">
        <v>590.35469038229996</v>
      </c>
      <c r="H34" s="1"/>
      <c r="I34" s="1"/>
    </row>
    <row r="35" spans="1:9" x14ac:dyDescent="0.35">
      <c r="A35" s="12" t="s">
        <v>256</v>
      </c>
      <c r="B35" s="17">
        <v>212.55382773157601</v>
      </c>
      <c r="C35" s="17">
        <v>206.45984425649999</v>
      </c>
      <c r="D35" s="17">
        <v>223.13974576111499</v>
      </c>
      <c r="E35" s="17">
        <v>277.57849091476902</v>
      </c>
      <c r="F35" s="18">
        <v>377.29193441303499</v>
      </c>
      <c r="G35" s="91">
        <v>411.34675546680199</v>
      </c>
      <c r="H35" s="1"/>
      <c r="I35" s="1"/>
    </row>
    <row r="36" spans="1:9" x14ac:dyDescent="0.35">
      <c r="A36" s="12" t="s">
        <v>257</v>
      </c>
      <c r="B36" s="17">
        <v>142.11611958110601</v>
      </c>
      <c r="C36" s="17">
        <v>149.29266279591101</v>
      </c>
      <c r="D36" s="17">
        <v>221.00684166978999</v>
      </c>
      <c r="E36" s="17">
        <v>234.22791055369601</v>
      </c>
      <c r="F36" s="18">
        <v>349.77897824406199</v>
      </c>
      <c r="G36" s="91">
        <v>443.087952280698</v>
      </c>
      <c r="H36" s="1"/>
      <c r="I36" s="1"/>
    </row>
    <row r="37" spans="1:9" x14ac:dyDescent="0.35">
      <c r="A37" s="12" t="s">
        <v>240</v>
      </c>
      <c r="B37" s="17" t="s">
        <v>135</v>
      </c>
      <c r="C37" s="17" t="s">
        <v>135</v>
      </c>
      <c r="D37" s="17" t="s">
        <v>135</v>
      </c>
      <c r="E37" s="17" t="s">
        <v>135</v>
      </c>
      <c r="F37" s="18" t="s">
        <v>135</v>
      </c>
      <c r="G37" s="120">
        <v>460.853752457783</v>
      </c>
      <c r="H37" s="1"/>
      <c r="I37" s="1"/>
    </row>
    <row r="38" spans="1:9" x14ac:dyDescent="0.35">
      <c r="A38" s="203" t="s">
        <v>32</v>
      </c>
      <c r="B38" s="203"/>
      <c r="C38" s="203"/>
      <c r="D38" s="203"/>
      <c r="E38" s="1"/>
      <c r="F38" s="1"/>
      <c r="G38" s="1"/>
      <c r="H38" s="1"/>
      <c r="I38" s="1"/>
    </row>
    <row r="39" spans="1:9" ht="15" customHeight="1" x14ac:dyDescent="0.35">
      <c r="A39" s="199" t="s">
        <v>267</v>
      </c>
      <c r="B39" s="199"/>
      <c r="C39" s="199"/>
      <c r="D39" s="199"/>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I43" s="1"/>
    </row>
    <row r="44" spans="1:9" x14ac:dyDescent="0.35">
      <c r="A44" s="1"/>
      <c r="B44" s="1"/>
      <c r="C44" s="1"/>
      <c r="D44" s="1"/>
      <c r="E44" s="1"/>
      <c r="F44" s="1"/>
      <c r="G44" s="1"/>
      <c r="H44" s="1"/>
      <c r="I44" s="1"/>
    </row>
    <row r="45" spans="1:9" x14ac:dyDescent="0.35">
      <c r="G45" s="1"/>
      <c r="H45" s="1"/>
    </row>
  </sheetData>
  <mergeCells count="5">
    <mergeCell ref="A38:D38"/>
    <mergeCell ref="A39:D39"/>
    <mergeCell ref="A1:F1"/>
    <mergeCell ref="A2:F2"/>
    <mergeCell ref="A3:F3"/>
  </mergeCells>
  <pageMargins left="0.7" right="0.7" top="0.75" bottom="0.75" header="0.3" footer="0.3"/>
  <tableParts count="1">
    <tablePart r:id="rId1"/>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45"/>
  <sheetViews>
    <sheetView zoomScale="80" zoomScaleNormal="80" workbookViewId="0">
      <selection activeCell="A6" sqref="A6:G37"/>
    </sheetView>
  </sheetViews>
  <sheetFormatPr baseColWidth="10" defaultColWidth="11.453125" defaultRowHeight="14.5" x14ac:dyDescent="0.35"/>
  <cols>
    <col min="1" max="1" width="25.453125" bestFit="1" customWidth="1"/>
    <col min="2" max="3" width="12.26953125" bestFit="1" customWidth="1"/>
    <col min="5" max="7" width="12.26953125" bestFit="1" customWidth="1"/>
  </cols>
  <sheetData>
    <row r="1" spans="1:9" ht="23.5" x14ac:dyDescent="0.35">
      <c r="A1" s="202" t="s">
        <v>35</v>
      </c>
      <c r="B1" s="202"/>
      <c r="C1" s="202"/>
      <c r="D1" s="202"/>
      <c r="E1" s="202"/>
      <c r="F1" s="202"/>
      <c r="G1" s="1"/>
      <c r="H1" s="1"/>
      <c r="I1" s="1"/>
    </row>
    <row r="2" spans="1:9" ht="45" customHeight="1" x14ac:dyDescent="0.35">
      <c r="A2" s="204" t="s">
        <v>149</v>
      </c>
      <c r="B2" s="204"/>
      <c r="C2" s="204"/>
      <c r="D2" s="204"/>
      <c r="E2" s="204"/>
      <c r="F2" s="204"/>
      <c r="G2" s="1"/>
      <c r="H2" s="1"/>
      <c r="I2" s="1"/>
    </row>
    <row r="3" spans="1:9" x14ac:dyDescent="0.35">
      <c r="A3" s="201" t="s">
        <v>298</v>
      </c>
      <c r="B3" s="201"/>
      <c r="C3" s="201"/>
      <c r="D3" s="201"/>
      <c r="E3" s="201"/>
      <c r="F3" s="201"/>
      <c r="G3" s="1"/>
      <c r="H3" s="1"/>
      <c r="I3" s="1"/>
    </row>
    <row r="4" spans="1:9" x14ac:dyDescent="0.35">
      <c r="A4" s="2"/>
      <c r="B4" s="2"/>
      <c r="C4" s="2"/>
      <c r="D4" s="2"/>
      <c r="E4" s="1"/>
      <c r="F4" s="1"/>
      <c r="G4" s="1"/>
      <c r="H4" s="1"/>
      <c r="I4" s="1"/>
    </row>
    <row r="5" spans="1:9" x14ac:dyDescent="0.35">
      <c r="A5" s="22" t="s">
        <v>226</v>
      </c>
      <c r="B5" s="23" t="s">
        <v>130</v>
      </c>
      <c r="C5" s="23" t="s">
        <v>131</v>
      </c>
      <c r="D5" s="23" t="s">
        <v>132</v>
      </c>
      <c r="E5" s="23" t="s">
        <v>133</v>
      </c>
      <c r="F5" s="24" t="s">
        <v>134</v>
      </c>
      <c r="G5" s="118" t="s">
        <v>291</v>
      </c>
      <c r="H5" s="1"/>
      <c r="I5" s="1"/>
    </row>
    <row r="6" spans="1:9" x14ac:dyDescent="0.35">
      <c r="A6" s="12" t="s">
        <v>1</v>
      </c>
      <c r="B6" s="86">
        <v>114012</v>
      </c>
      <c r="C6" s="86">
        <v>135799</v>
      </c>
      <c r="D6" s="86">
        <v>42157</v>
      </c>
      <c r="E6" s="86">
        <v>134517</v>
      </c>
      <c r="F6" s="87">
        <v>158696</v>
      </c>
      <c r="G6" s="121">
        <v>132634</v>
      </c>
      <c r="H6" s="1"/>
      <c r="I6" s="1"/>
    </row>
    <row r="7" spans="1:9" x14ac:dyDescent="0.35">
      <c r="A7" s="12" t="s">
        <v>228</v>
      </c>
      <c r="B7" s="86">
        <v>2482372</v>
      </c>
      <c r="C7" s="86">
        <v>2671774</v>
      </c>
      <c r="D7" s="86">
        <v>963544</v>
      </c>
      <c r="E7" s="86">
        <v>2138336</v>
      </c>
      <c r="F7" s="87">
        <v>2890768</v>
      </c>
      <c r="G7" s="121">
        <v>2990201</v>
      </c>
      <c r="H7" s="1"/>
      <c r="I7" s="1"/>
    </row>
    <row r="8" spans="1:9" x14ac:dyDescent="0.35">
      <c r="A8" s="12" t="s">
        <v>230</v>
      </c>
      <c r="B8" s="86">
        <v>1595907</v>
      </c>
      <c r="C8" s="86">
        <v>1844269</v>
      </c>
      <c r="D8" s="86">
        <v>606608</v>
      </c>
      <c r="E8" s="86">
        <v>1254894</v>
      </c>
      <c r="F8" s="87">
        <v>2013258</v>
      </c>
      <c r="G8" s="121">
        <v>1976281</v>
      </c>
      <c r="H8" s="1"/>
      <c r="I8" s="1"/>
    </row>
    <row r="9" spans="1:9" x14ac:dyDescent="0.35">
      <c r="A9" s="12" t="s">
        <v>231</v>
      </c>
      <c r="B9" s="86">
        <v>4647659</v>
      </c>
      <c r="C9" s="86">
        <v>5294580</v>
      </c>
      <c r="D9" s="86">
        <v>1874335</v>
      </c>
      <c r="E9" s="86">
        <v>4997063</v>
      </c>
      <c r="F9" s="87">
        <v>6822680</v>
      </c>
      <c r="G9" s="121">
        <v>6199158</v>
      </c>
      <c r="H9" s="1"/>
      <c r="I9" s="1"/>
    </row>
    <row r="10" spans="1:9" x14ac:dyDescent="0.35">
      <c r="A10" s="12" t="s">
        <v>233</v>
      </c>
      <c r="B10" s="86">
        <v>909214</v>
      </c>
      <c r="C10" s="86">
        <v>1057441</v>
      </c>
      <c r="D10" s="86">
        <v>380655</v>
      </c>
      <c r="E10" s="86">
        <v>969489</v>
      </c>
      <c r="F10" s="87">
        <v>1571401</v>
      </c>
      <c r="G10" s="121">
        <v>1483611</v>
      </c>
      <c r="H10" s="1"/>
      <c r="I10" s="1"/>
    </row>
    <row r="11" spans="1:9" x14ac:dyDescent="0.35">
      <c r="A11" s="12" t="s">
        <v>238</v>
      </c>
      <c r="B11" s="86">
        <v>217271</v>
      </c>
      <c r="C11" s="86">
        <v>241602</v>
      </c>
      <c r="D11" s="86">
        <v>67681</v>
      </c>
      <c r="E11" s="86">
        <v>116121</v>
      </c>
      <c r="F11" s="87">
        <v>143942</v>
      </c>
      <c r="G11" s="121">
        <v>103755</v>
      </c>
      <c r="H11" s="1"/>
    </row>
    <row r="12" spans="1:9" x14ac:dyDescent="0.35">
      <c r="A12" s="12" t="s">
        <v>239</v>
      </c>
      <c r="B12" s="86">
        <v>8785527</v>
      </c>
      <c r="C12" s="86">
        <v>9941050</v>
      </c>
      <c r="D12" s="86">
        <v>3353270</v>
      </c>
      <c r="E12" s="86">
        <v>8342277</v>
      </c>
      <c r="F12" s="87">
        <v>12927767</v>
      </c>
      <c r="G12" s="121">
        <v>12125812</v>
      </c>
      <c r="H12" s="1"/>
    </row>
    <row r="13" spans="1:9" x14ac:dyDescent="0.35">
      <c r="A13" s="12" t="s">
        <v>245</v>
      </c>
      <c r="B13" s="86">
        <v>1742190</v>
      </c>
      <c r="C13" s="86">
        <v>1818632</v>
      </c>
      <c r="D13" s="86">
        <v>597568</v>
      </c>
      <c r="E13" s="86">
        <v>1569719</v>
      </c>
      <c r="F13" s="87">
        <v>2503037</v>
      </c>
      <c r="G13" s="121">
        <v>2078197</v>
      </c>
      <c r="H13" s="1"/>
    </row>
    <row r="14" spans="1:9" x14ac:dyDescent="0.35">
      <c r="A14" s="12" t="s">
        <v>227</v>
      </c>
      <c r="B14" s="86">
        <v>387616</v>
      </c>
      <c r="C14" s="86">
        <v>443476</v>
      </c>
      <c r="D14" s="86">
        <v>157165</v>
      </c>
      <c r="E14" s="86">
        <v>330513</v>
      </c>
      <c r="F14" s="87">
        <v>618345</v>
      </c>
      <c r="G14" s="121">
        <v>639189</v>
      </c>
      <c r="H14" s="1"/>
      <c r="I14" s="1"/>
    </row>
    <row r="15" spans="1:9" x14ac:dyDescent="0.35">
      <c r="A15" s="12" t="s">
        <v>229</v>
      </c>
      <c r="B15" s="86">
        <v>12843371.5</v>
      </c>
      <c r="C15" s="86">
        <v>13937027</v>
      </c>
      <c r="D15" s="86">
        <v>3716693.3400000017</v>
      </c>
      <c r="E15" s="86">
        <v>9070435.1300000027</v>
      </c>
      <c r="F15" s="87">
        <v>14091930.980000004</v>
      </c>
      <c r="G15" s="29">
        <v>14200661.800000001</v>
      </c>
      <c r="H15" s="1"/>
      <c r="I15" s="1"/>
    </row>
    <row r="16" spans="1:9" x14ac:dyDescent="0.35">
      <c r="A16" s="12" t="s">
        <v>232</v>
      </c>
      <c r="B16" s="86">
        <v>5259812</v>
      </c>
      <c r="C16" s="86">
        <v>5529945</v>
      </c>
      <c r="D16" s="86">
        <v>1814492</v>
      </c>
      <c r="E16" s="86">
        <v>4298735</v>
      </c>
      <c r="F16" s="87">
        <v>6816264</v>
      </c>
      <c r="G16" s="121">
        <v>6022869</v>
      </c>
      <c r="H16" s="1"/>
      <c r="I16" s="1"/>
    </row>
    <row r="17" spans="1:9" x14ac:dyDescent="0.35">
      <c r="A17" s="12" t="s">
        <v>234</v>
      </c>
      <c r="B17" s="86">
        <v>110539</v>
      </c>
      <c r="C17" s="86">
        <v>129321</v>
      </c>
      <c r="D17" s="86">
        <v>42882</v>
      </c>
      <c r="E17" s="86">
        <v>91637</v>
      </c>
      <c r="F17" s="87">
        <v>123286</v>
      </c>
      <c r="G17" s="121">
        <v>100363</v>
      </c>
      <c r="H17" s="1"/>
      <c r="I17" s="1"/>
    </row>
    <row r="18" spans="1:9" x14ac:dyDescent="0.35">
      <c r="A18" s="12" t="s">
        <v>235</v>
      </c>
      <c r="B18" s="86">
        <v>125335</v>
      </c>
      <c r="C18" s="86">
        <v>139838</v>
      </c>
      <c r="D18" s="86">
        <v>29106</v>
      </c>
      <c r="E18" s="86">
        <v>51675</v>
      </c>
      <c r="F18" s="87">
        <v>139290</v>
      </c>
      <c r="G18" s="121">
        <v>143261</v>
      </c>
      <c r="H18" s="1"/>
      <c r="I18" s="1"/>
    </row>
    <row r="19" spans="1:9" x14ac:dyDescent="0.35">
      <c r="A19" s="12" t="s">
        <v>237</v>
      </c>
      <c r="B19" s="86">
        <v>247911</v>
      </c>
      <c r="C19" s="86">
        <v>302957</v>
      </c>
      <c r="D19" s="86">
        <v>102831</v>
      </c>
      <c r="E19" s="86">
        <v>140804</v>
      </c>
      <c r="F19" s="87">
        <v>343201</v>
      </c>
      <c r="G19" s="121">
        <v>339152</v>
      </c>
      <c r="H19" s="1"/>
      <c r="I19" s="1"/>
    </row>
    <row r="20" spans="1:9" x14ac:dyDescent="0.35">
      <c r="A20" s="12" t="s">
        <v>240</v>
      </c>
      <c r="B20" s="86">
        <v>29768</v>
      </c>
      <c r="C20" s="86">
        <v>30736</v>
      </c>
      <c r="D20" s="86">
        <v>11270</v>
      </c>
      <c r="E20" s="86">
        <v>21923</v>
      </c>
      <c r="F20" s="87">
        <v>31989</v>
      </c>
      <c r="G20" s="121">
        <v>36387</v>
      </c>
      <c r="H20" s="1"/>
      <c r="I20" s="1"/>
    </row>
    <row r="21" spans="1:9" x14ac:dyDescent="0.35">
      <c r="A21" s="12" t="s">
        <v>241</v>
      </c>
      <c r="B21" s="86">
        <v>34176</v>
      </c>
      <c r="C21" s="86">
        <v>30712</v>
      </c>
      <c r="D21" s="86">
        <v>10442</v>
      </c>
      <c r="E21" s="86">
        <v>17448</v>
      </c>
      <c r="F21" s="87">
        <v>17680</v>
      </c>
      <c r="G21" s="121">
        <v>19684</v>
      </c>
      <c r="H21" s="1"/>
      <c r="I21" s="1"/>
    </row>
    <row r="22" spans="1:9" x14ac:dyDescent="0.35">
      <c r="A22" s="12" t="s">
        <v>242</v>
      </c>
      <c r="B22" s="86">
        <v>925753</v>
      </c>
      <c r="C22" s="86">
        <v>1029318</v>
      </c>
      <c r="D22" s="86">
        <v>412501</v>
      </c>
      <c r="E22" s="86">
        <v>1076779</v>
      </c>
      <c r="F22" s="87">
        <v>1532490</v>
      </c>
      <c r="G22" s="121">
        <v>1238534</v>
      </c>
      <c r="H22" s="1"/>
      <c r="I22" s="1"/>
    </row>
    <row r="23" spans="1:9" x14ac:dyDescent="0.35">
      <c r="A23" s="12" t="s">
        <v>243</v>
      </c>
      <c r="B23" s="86">
        <v>262455</v>
      </c>
      <c r="C23" s="86">
        <v>297393</v>
      </c>
      <c r="D23" s="86">
        <v>75641</v>
      </c>
      <c r="E23" s="86">
        <v>147161</v>
      </c>
      <c r="F23" s="87">
        <v>390796</v>
      </c>
      <c r="G23" s="121">
        <v>349180</v>
      </c>
      <c r="H23" s="1"/>
      <c r="I23" s="1"/>
    </row>
    <row r="24" spans="1:9" x14ac:dyDescent="0.35">
      <c r="A24" s="12" t="s">
        <v>244</v>
      </c>
      <c r="B24" s="86">
        <v>320855</v>
      </c>
      <c r="C24" s="86">
        <v>326092</v>
      </c>
      <c r="D24" s="86">
        <v>113696</v>
      </c>
      <c r="E24" s="86">
        <v>290390</v>
      </c>
      <c r="F24" s="87">
        <v>673555</v>
      </c>
      <c r="G24" s="121">
        <v>780382</v>
      </c>
      <c r="H24" s="1"/>
      <c r="I24" s="1"/>
    </row>
    <row r="25" spans="1:9" x14ac:dyDescent="0.35">
      <c r="A25" s="12" t="s">
        <v>246</v>
      </c>
      <c r="B25" s="86">
        <v>110207</v>
      </c>
      <c r="C25" s="86">
        <v>119624</v>
      </c>
      <c r="D25" s="86">
        <v>29415</v>
      </c>
      <c r="E25" s="86">
        <v>57140</v>
      </c>
      <c r="F25" s="87">
        <v>105032</v>
      </c>
      <c r="G25" s="121">
        <v>122767</v>
      </c>
      <c r="H25" s="1"/>
      <c r="I25" s="1"/>
    </row>
    <row r="26" spans="1:9" x14ac:dyDescent="0.35">
      <c r="A26" s="12" t="s">
        <v>247</v>
      </c>
      <c r="B26" s="86">
        <v>40482</v>
      </c>
      <c r="C26" s="86">
        <v>47919</v>
      </c>
      <c r="D26" s="86">
        <v>16325</v>
      </c>
      <c r="E26" s="86">
        <v>35654</v>
      </c>
      <c r="F26" s="87">
        <v>48186</v>
      </c>
      <c r="G26" s="121">
        <v>52496</v>
      </c>
      <c r="H26" s="1"/>
      <c r="I26" s="1"/>
    </row>
    <row r="27" spans="1:9" x14ac:dyDescent="0.35">
      <c r="A27" s="12" t="s">
        <v>236</v>
      </c>
      <c r="B27" s="86">
        <v>50938</v>
      </c>
      <c r="C27" s="86">
        <v>49999</v>
      </c>
      <c r="D27" s="86">
        <v>19112</v>
      </c>
      <c r="E27" s="86">
        <v>41589</v>
      </c>
      <c r="F27" s="87">
        <v>53116</v>
      </c>
      <c r="G27" s="121">
        <v>57876</v>
      </c>
      <c r="H27" s="1"/>
      <c r="I27" s="1"/>
    </row>
    <row r="28" spans="1:9" x14ac:dyDescent="0.35">
      <c r="A28" s="12" t="s">
        <v>248</v>
      </c>
      <c r="B28" s="86">
        <v>329654</v>
      </c>
      <c r="C28" s="86">
        <v>345882</v>
      </c>
      <c r="D28" s="86">
        <v>130275</v>
      </c>
      <c r="E28" s="86">
        <v>265560</v>
      </c>
      <c r="F28" s="87">
        <v>344425</v>
      </c>
      <c r="G28" s="121">
        <v>322978</v>
      </c>
      <c r="H28" s="1"/>
      <c r="I28" s="1"/>
    </row>
    <row r="29" spans="1:9" x14ac:dyDescent="0.35">
      <c r="A29" s="12" t="s">
        <v>249</v>
      </c>
      <c r="B29" s="86">
        <v>170019</v>
      </c>
      <c r="C29" s="86">
        <v>258693</v>
      </c>
      <c r="D29" s="86">
        <v>78523</v>
      </c>
      <c r="E29" s="86">
        <v>193570</v>
      </c>
      <c r="F29" s="87">
        <v>410021</v>
      </c>
      <c r="G29" s="122">
        <v>482391</v>
      </c>
      <c r="H29" s="1"/>
      <c r="I29" s="1"/>
    </row>
    <row r="30" spans="1:9" x14ac:dyDescent="0.35">
      <c r="A30" s="12" t="s">
        <v>250</v>
      </c>
      <c r="B30" s="86">
        <v>1983714</v>
      </c>
      <c r="C30" s="86">
        <v>2235218</v>
      </c>
      <c r="D30" s="86">
        <v>701340</v>
      </c>
      <c r="E30" s="86">
        <v>2355444</v>
      </c>
      <c r="F30" s="87">
        <v>2986022</v>
      </c>
      <c r="G30" s="122">
        <v>1967664</v>
      </c>
      <c r="H30" s="1"/>
      <c r="I30" s="1"/>
    </row>
    <row r="31" spans="1:9" x14ac:dyDescent="0.35">
      <c r="A31" s="12" t="s">
        <v>251</v>
      </c>
      <c r="B31" s="86">
        <v>26677</v>
      </c>
      <c r="C31" s="86">
        <v>31114</v>
      </c>
      <c r="D31" s="86">
        <v>9868</v>
      </c>
      <c r="E31" s="86">
        <v>15290</v>
      </c>
      <c r="F31" s="87">
        <v>14267</v>
      </c>
      <c r="G31" s="122">
        <v>15425</v>
      </c>
      <c r="H31" s="1"/>
      <c r="I31" s="1"/>
    </row>
    <row r="32" spans="1:9" x14ac:dyDescent="0.35">
      <c r="A32" s="12" t="s">
        <v>252</v>
      </c>
      <c r="B32" s="86">
        <v>1985735</v>
      </c>
      <c r="C32" s="86">
        <v>2316304</v>
      </c>
      <c r="D32" s="86">
        <v>772983</v>
      </c>
      <c r="E32" s="86">
        <v>2522739</v>
      </c>
      <c r="F32" s="87">
        <v>3711605</v>
      </c>
      <c r="G32" s="122">
        <v>2790473</v>
      </c>
      <c r="H32" s="1"/>
      <c r="I32" s="1"/>
    </row>
    <row r="33" spans="1:9" x14ac:dyDescent="0.35">
      <c r="A33" s="12" t="s">
        <v>253</v>
      </c>
      <c r="B33" s="86">
        <v>93063</v>
      </c>
      <c r="C33" s="86">
        <v>87341</v>
      </c>
      <c r="D33" s="86">
        <v>21306</v>
      </c>
      <c r="E33" s="86">
        <v>40124</v>
      </c>
      <c r="F33" s="87">
        <v>54228</v>
      </c>
      <c r="G33" s="122">
        <v>26025</v>
      </c>
      <c r="H33" s="1"/>
      <c r="I33" s="1"/>
    </row>
    <row r="34" spans="1:9" x14ac:dyDescent="0.35">
      <c r="A34" s="12" t="s">
        <v>254</v>
      </c>
      <c r="B34" s="86" t="s">
        <v>259</v>
      </c>
      <c r="C34" s="86" t="s">
        <v>259</v>
      </c>
      <c r="D34" s="86" t="s">
        <v>259</v>
      </c>
      <c r="E34" s="86" t="s">
        <v>259</v>
      </c>
      <c r="F34" s="87" t="s">
        <v>259</v>
      </c>
      <c r="G34" s="122" t="s">
        <v>259</v>
      </c>
      <c r="H34" s="1"/>
      <c r="I34" s="1"/>
    </row>
    <row r="35" spans="1:9" x14ac:dyDescent="0.35">
      <c r="A35" s="12" t="s">
        <v>255</v>
      </c>
      <c r="B35" s="86">
        <v>389395</v>
      </c>
      <c r="C35" s="86">
        <v>446615</v>
      </c>
      <c r="D35" s="86">
        <v>131132</v>
      </c>
      <c r="E35" s="86">
        <v>284656</v>
      </c>
      <c r="F35" s="87">
        <v>483415</v>
      </c>
      <c r="G35" s="122">
        <v>442238</v>
      </c>
      <c r="H35" s="1"/>
      <c r="I35" s="1"/>
    </row>
    <row r="36" spans="1:9" x14ac:dyDescent="0.35">
      <c r="A36" s="12" t="s">
        <v>256</v>
      </c>
      <c r="B36" s="86">
        <v>114688</v>
      </c>
      <c r="C36" s="86">
        <v>286413</v>
      </c>
      <c r="D36" s="86">
        <v>48471</v>
      </c>
      <c r="E36" s="86">
        <v>63749</v>
      </c>
      <c r="F36" s="87">
        <v>185688</v>
      </c>
      <c r="G36" s="122">
        <v>170454</v>
      </c>
      <c r="H36" s="1"/>
      <c r="I36" s="1"/>
    </row>
    <row r="37" spans="1:9" x14ac:dyDescent="0.35">
      <c r="A37" s="12" t="s">
        <v>257</v>
      </c>
      <c r="B37" s="86">
        <v>322762</v>
      </c>
      <c r="C37" s="86">
        <v>313945</v>
      </c>
      <c r="D37" s="86">
        <v>85770</v>
      </c>
      <c r="E37" s="86">
        <v>166624</v>
      </c>
      <c r="F37" s="87">
        <v>282389</v>
      </c>
      <c r="G37" s="122">
        <v>303303</v>
      </c>
      <c r="H37" s="1"/>
      <c r="I37" s="1"/>
    </row>
    <row r="38" spans="1:9" x14ac:dyDescent="0.35">
      <c r="A38" s="203" t="s">
        <v>268</v>
      </c>
      <c r="B38" s="203"/>
      <c r="C38" s="203"/>
      <c r="D38" s="203"/>
      <c r="E38" s="1"/>
      <c r="F38" s="1"/>
      <c r="G38" s="1"/>
      <c r="H38" s="1"/>
      <c r="I38" s="1"/>
    </row>
    <row r="39" spans="1:9" x14ac:dyDescent="0.35">
      <c r="A39" s="199" t="s">
        <v>273</v>
      </c>
      <c r="B39" s="199"/>
      <c r="C39" s="199"/>
      <c r="D39" s="199"/>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I43" s="1"/>
    </row>
    <row r="44" spans="1:9" x14ac:dyDescent="0.35">
      <c r="A44" s="1"/>
      <c r="B44" s="1"/>
      <c r="C44" s="1"/>
      <c r="D44" s="1"/>
      <c r="E44" s="1"/>
      <c r="F44" s="1"/>
      <c r="G44" s="1"/>
      <c r="H44" s="1"/>
      <c r="I44" s="1"/>
    </row>
    <row r="45" spans="1:9" x14ac:dyDescent="0.35">
      <c r="G45" s="1"/>
      <c r="H45" s="1"/>
    </row>
  </sheetData>
  <mergeCells count="5">
    <mergeCell ref="A38:D38"/>
    <mergeCell ref="A39:D39"/>
    <mergeCell ref="A1:F1"/>
    <mergeCell ref="A2:F2"/>
    <mergeCell ref="A3:F3"/>
  </mergeCells>
  <pageMargins left="0.7" right="0.7" top="0.75" bottom="0.75" header="0.3" footer="0.3"/>
  <tableParts count="1">
    <tablePart r:id="rId1"/>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I45"/>
  <sheetViews>
    <sheetView zoomScale="80" zoomScaleNormal="80" workbookViewId="0">
      <selection activeCell="A6" sqref="A6:G37"/>
    </sheetView>
  </sheetViews>
  <sheetFormatPr baseColWidth="10" defaultColWidth="11.453125" defaultRowHeight="14.5" x14ac:dyDescent="0.35"/>
  <cols>
    <col min="1" max="1" width="25.453125" bestFit="1" customWidth="1"/>
    <col min="2" max="2" width="14.54296875" bestFit="1" customWidth="1"/>
    <col min="3" max="4" width="13.54296875" bestFit="1" customWidth="1"/>
  </cols>
  <sheetData>
    <row r="1" spans="1:9" ht="23.5" x14ac:dyDescent="0.35">
      <c r="A1" s="202" t="s">
        <v>187</v>
      </c>
      <c r="B1" s="202"/>
      <c r="C1" s="202"/>
      <c r="D1" s="202"/>
      <c r="E1" s="202"/>
      <c r="F1" s="202"/>
      <c r="G1" s="1"/>
      <c r="H1" s="1"/>
      <c r="I1" s="1"/>
    </row>
    <row r="2" spans="1:9" ht="75.75" customHeight="1" x14ac:dyDescent="0.35">
      <c r="A2" s="200" t="s">
        <v>150</v>
      </c>
      <c r="B2" s="200"/>
      <c r="C2" s="200"/>
      <c r="D2" s="200"/>
      <c r="E2" s="200"/>
      <c r="F2" s="200"/>
      <c r="G2" s="1"/>
      <c r="H2" s="1"/>
      <c r="I2" s="1"/>
    </row>
    <row r="3" spans="1:9" x14ac:dyDescent="0.35">
      <c r="A3" s="201" t="s">
        <v>298</v>
      </c>
      <c r="B3" s="201"/>
      <c r="C3" s="201"/>
      <c r="D3" s="201"/>
      <c r="E3" s="201"/>
      <c r="F3" s="201"/>
      <c r="G3" s="1"/>
      <c r="H3" s="1"/>
      <c r="I3" s="1"/>
    </row>
    <row r="4" spans="1:9" ht="15" thickBot="1" x14ac:dyDescent="0.4">
      <c r="A4" s="2"/>
      <c r="B4" s="2"/>
      <c r="C4" s="2"/>
      <c r="D4" s="2"/>
      <c r="E4" s="1"/>
      <c r="F4" s="1"/>
      <c r="G4" s="1"/>
      <c r="H4" s="1"/>
      <c r="I4" s="1"/>
    </row>
    <row r="5" spans="1:9" ht="15" thickBot="1" x14ac:dyDescent="0.4">
      <c r="A5" s="51" t="s">
        <v>226</v>
      </c>
      <c r="B5" s="52" t="s">
        <v>130</v>
      </c>
      <c r="C5" s="52" t="s">
        <v>131</v>
      </c>
      <c r="D5" s="52" t="s">
        <v>132</v>
      </c>
      <c r="E5" s="52" t="s">
        <v>133</v>
      </c>
      <c r="F5" s="53" t="s">
        <v>134</v>
      </c>
      <c r="G5" s="125" t="s">
        <v>291</v>
      </c>
      <c r="H5" s="1"/>
      <c r="I5" s="1"/>
    </row>
    <row r="6" spans="1:9" x14ac:dyDescent="0.35">
      <c r="A6" s="48" t="s">
        <v>1</v>
      </c>
      <c r="B6" s="49">
        <v>0.10879999999999999</v>
      </c>
      <c r="C6" s="49">
        <v>0.10879999999999999</v>
      </c>
      <c r="D6" s="49">
        <v>6.6E-3</v>
      </c>
      <c r="E6" s="49">
        <v>5.7999999999999996E-3</v>
      </c>
      <c r="F6" s="50">
        <v>0.10780000000000001</v>
      </c>
      <c r="G6" s="124">
        <v>9.4000000000000004E-3</v>
      </c>
      <c r="H6" s="1"/>
      <c r="I6" s="1"/>
    </row>
    <row r="7" spans="1:9" x14ac:dyDescent="0.35">
      <c r="A7" s="44" t="s">
        <v>228</v>
      </c>
      <c r="B7" s="17">
        <v>0.31580000000000003</v>
      </c>
      <c r="C7" s="17">
        <v>0.31640000000000001</v>
      </c>
      <c r="D7" s="17">
        <v>0.31</v>
      </c>
      <c r="E7" s="17">
        <v>0.3256</v>
      </c>
      <c r="F7" s="45">
        <v>0.3266</v>
      </c>
      <c r="G7" s="123">
        <v>0.34399999999999997</v>
      </c>
      <c r="H7" s="1"/>
      <c r="I7" s="1"/>
    </row>
    <row r="8" spans="1:9" x14ac:dyDescent="0.35">
      <c r="A8" s="44" t="s">
        <v>230</v>
      </c>
      <c r="B8" s="17">
        <v>0.27560000000000001</v>
      </c>
      <c r="C8" s="17">
        <v>0.27560000000000001</v>
      </c>
      <c r="D8" s="17">
        <v>0.18459999999999999</v>
      </c>
      <c r="E8" s="17">
        <v>0.28899999999999998</v>
      </c>
      <c r="F8" s="45">
        <v>0.29899999999999999</v>
      </c>
      <c r="G8" s="123">
        <v>0.31219999999999998</v>
      </c>
      <c r="H8" s="1"/>
      <c r="I8" s="1"/>
    </row>
    <row r="9" spans="1:9" x14ac:dyDescent="0.35">
      <c r="A9" s="44" t="s">
        <v>231</v>
      </c>
      <c r="B9" s="17">
        <v>0.373</v>
      </c>
      <c r="C9" s="17">
        <v>0.39739999999999998</v>
      </c>
      <c r="D9" s="17">
        <v>0.3856</v>
      </c>
      <c r="E9" s="17">
        <v>0.41060000000000002</v>
      </c>
      <c r="F9" s="45">
        <v>0.41160000000000002</v>
      </c>
      <c r="G9" s="123">
        <v>0.39800000000000002</v>
      </c>
      <c r="H9" s="1"/>
      <c r="I9" s="1"/>
    </row>
    <row r="10" spans="1:9" x14ac:dyDescent="0.35">
      <c r="A10" s="44" t="s">
        <v>233</v>
      </c>
      <c r="B10" s="17">
        <v>0.25140000000000001</v>
      </c>
      <c r="C10" s="17">
        <v>0.25540000000000002</v>
      </c>
      <c r="D10" s="17">
        <v>0.25419999999999998</v>
      </c>
      <c r="E10" s="17">
        <v>0.255</v>
      </c>
      <c r="F10" s="45">
        <v>0.26300000000000001</v>
      </c>
      <c r="G10" s="123">
        <v>0.2838</v>
      </c>
      <c r="H10" s="1"/>
      <c r="I10" s="1"/>
    </row>
    <row r="11" spans="1:9" x14ac:dyDescent="0.35">
      <c r="A11" s="44" t="s">
        <v>238</v>
      </c>
      <c r="B11" s="17">
        <v>0.1268</v>
      </c>
      <c r="C11" s="17">
        <v>0.126</v>
      </c>
      <c r="D11" s="17">
        <v>4.0000000000000001E-3</v>
      </c>
      <c r="E11" s="17">
        <v>2.5999999999999999E-3</v>
      </c>
      <c r="F11" s="45">
        <v>0.20380000000000001</v>
      </c>
      <c r="G11" s="123">
        <v>1.1999999999999999E-3</v>
      </c>
      <c r="H11" s="1"/>
      <c r="I11" s="1"/>
    </row>
    <row r="12" spans="1:9" x14ac:dyDescent="0.35">
      <c r="A12" s="44" t="s">
        <v>239</v>
      </c>
      <c r="B12" s="17">
        <v>0.53480000000000005</v>
      </c>
      <c r="C12" s="17">
        <v>0.54239999999999999</v>
      </c>
      <c r="D12" s="17">
        <v>0.56120000000000003</v>
      </c>
      <c r="E12" s="17">
        <v>0.5726</v>
      </c>
      <c r="F12" s="45">
        <v>0.58699999999999997</v>
      </c>
      <c r="G12" s="123">
        <v>0.56240000000000001</v>
      </c>
      <c r="H12" s="1"/>
      <c r="I12" s="1"/>
    </row>
    <row r="13" spans="1:9" x14ac:dyDescent="0.35">
      <c r="A13" s="44" t="s">
        <v>245</v>
      </c>
      <c r="B13" s="17">
        <v>0.27539999999999998</v>
      </c>
      <c r="C13" s="17">
        <v>0.26800000000000002</v>
      </c>
      <c r="D13" s="17">
        <v>6.0199999999999997E-2</v>
      </c>
      <c r="E13" s="17">
        <v>0.26939999999999997</v>
      </c>
      <c r="F13" s="45">
        <v>0.28199999999999997</v>
      </c>
      <c r="G13" s="123">
        <v>0.30520000000000003</v>
      </c>
      <c r="H13" s="1"/>
      <c r="I13" s="1"/>
    </row>
    <row r="14" spans="1:9" x14ac:dyDescent="0.35">
      <c r="A14" s="44" t="s">
        <v>227</v>
      </c>
      <c r="B14" s="17">
        <v>0.2414</v>
      </c>
      <c r="C14" s="17">
        <v>0.24399999999999999</v>
      </c>
      <c r="D14" s="17">
        <v>0.14399999999999999</v>
      </c>
      <c r="E14" s="17">
        <v>0.25059999999999999</v>
      </c>
      <c r="F14" s="45">
        <v>0.25979999999999998</v>
      </c>
      <c r="G14" s="123">
        <v>0.27360000000000001</v>
      </c>
      <c r="H14" s="1"/>
      <c r="I14" s="1"/>
    </row>
    <row r="15" spans="1:9" x14ac:dyDescent="0.35">
      <c r="A15" s="44" t="s">
        <v>229</v>
      </c>
      <c r="B15" s="17">
        <v>0.60507999999999906</v>
      </c>
      <c r="C15" s="17">
        <v>0.60507999999999906</v>
      </c>
      <c r="D15" s="17">
        <v>0.60507999999999906</v>
      </c>
      <c r="E15" s="17">
        <v>0.61533999999999911</v>
      </c>
      <c r="F15" s="45">
        <v>0.62829999999999908</v>
      </c>
      <c r="G15" s="17">
        <v>0.60615999999999903</v>
      </c>
      <c r="H15" s="1"/>
      <c r="I15" s="1"/>
    </row>
    <row r="16" spans="1:9" x14ac:dyDescent="0.35">
      <c r="A16" s="44" t="s">
        <v>232</v>
      </c>
      <c r="B16" s="17">
        <v>0.45660000000000001</v>
      </c>
      <c r="C16" s="17">
        <v>0.47139999999999999</v>
      </c>
      <c r="D16" s="17">
        <v>0.46239999999999998</v>
      </c>
      <c r="E16" s="17">
        <v>0.43319999999999997</v>
      </c>
      <c r="F16" s="45">
        <v>0.45979999999999999</v>
      </c>
      <c r="G16" s="123">
        <v>0.45879999999999999</v>
      </c>
      <c r="H16" s="1"/>
      <c r="I16" s="1"/>
    </row>
    <row r="17" spans="1:9" x14ac:dyDescent="0.35">
      <c r="A17" s="44" t="s">
        <v>234</v>
      </c>
      <c r="B17" s="17">
        <v>0.1192</v>
      </c>
      <c r="C17" s="17">
        <v>0.12</v>
      </c>
      <c r="D17" s="17">
        <v>5.0000000000000001E-3</v>
      </c>
      <c r="E17" s="17">
        <v>0.2064</v>
      </c>
      <c r="F17" s="45">
        <v>0.2072</v>
      </c>
      <c r="G17" s="123">
        <v>0.20899999999999999</v>
      </c>
      <c r="H17" s="1"/>
      <c r="I17" s="1"/>
    </row>
    <row r="18" spans="1:9" x14ac:dyDescent="0.35">
      <c r="A18" s="44" t="s">
        <v>235</v>
      </c>
      <c r="B18" s="17">
        <v>0.2258</v>
      </c>
      <c r="C18" s="17">
        <v>0.23039999999999999</v>
      </c>
      <c r="D18" s="17">
        <v>0.10680000000000001</v>
      </c>
      <c r="E18" s="17">
        <v>0.20860000000000001</v>
      </c>
      <c r="F18" s="45">
        <v>0.112</v>
      </c>
      <c r="G18" s="123">
        <v>0.21240000000000001</v>
      </c>
      <c r="H18" s="1"/>
      <c r="I18" s="1"/>
    </row>
    <row r="19" spans="1:9" x14ac:dyDescent="0.35">
      <c r="A19" s="44" t="s">
        <v>237</v>
      </c>
      <c r="B19" s="17">
        <v>0.22819999999999999</v>
      </c>
      <c r="C19" s="17">
        <v>0.2268</v>
      </c>
      <c r="D19" s="17">
        <v>0.1258</v>
      </c>
      <c r="E19" s="17">
        <v>0.218</v>
      </c>
      <c r="F19" s="45">
        <v>0.23780000000000001</v>
      </c>
      <c r="G19" s="123">
        <v>0.2404</v>
      </c>
      <c r="H19" s="1"/>
      <c r="I19" s="1"/>
    </row>
    <row r="20" spans="1:9" x14ac:dyDescent="0.35">
      <c r="A20" s="44" t="s">
        <v>240</v>
      </c>
      <c r="B20" s="17">
        <v>1.9800000000000002E-2</v>
      </c>
      <c r="C20" s="17">
        <v>2.3199999999999998E-2</v>
      </c>
      <c r="D20" s="17">
        <v>3.7199999999999997E-2</v>
      </c>
      <c r="E20" s="17">
        <v>2.5000000000000001E-2</v>
      </c>
      <c r="F20" s="45">
        <v>0.1208</v>
      </c>
      <c r="G20" s="123">
        <v>2.52E-2</v>
      </c>
      <c r="H20" s="1"/>
      <c r="I20" s="1"/>
    </row>
    <row r="21" spans="1:9" x14ac:dyDescent="0.35">
      <c r="A21" s="44" t="s">
        <v>241</v>
      </c>
      <c r="B21" s="17">
        <v>0</v>
      </c>
      <c r="C21" s="17">
        <v>0</v>
      </c>
      <c r="D21" s="17">
        <v>1E-3</v>
      </c>
      <c r="E21" s="17">
        <v>2E-3</v>
      </c>
      <c r="F21" s="45">
        <v>0</v>
      </c>
      <c r="G21" s="123">
        <v>2E-3</v>
      </c>
      <c r="H21" s="1"/>
      <c r="I21" s="1"/>
    </row>
    <row r="22" spans="1:9" x14ac:dyDescent="0.35">
      <c r="A22" s="44" t="s">
        <v>242</v>
      </c>
      <c r="B22" s="17">
        <v>0.24959999999999999</v>
      </c>
      <c r="C22" s="17">
        <v>0.247</v>
      </c>
      <c r="D22" s="17">
        <v>0.14879999999999999</v>
      </c>
      <c r="E22" s="17">
        <v>0.25280000000000002</v>
      </c>
      <c r="F22" s="45">
        <v>0.2606</v>
      </c>
      <c r="G22" s="123">
        <v>0.2576</v>
      </c>
      <c r="H22" s="1"/>
      <c r="I22" s="1"/>
    </row>
    <row r="23" spans="1:9" x14ac:dyDescent="0.35">
      <c r="A23" s="44" t="s">
        <v>243</v>
      </c>
      <c r="B23" s="17">
        <v>0.14000000000000001</v>
      </c>
      <c r="C23" s="17">
        <v>0.23880000000000001</v>
      </c>
      <c r="D23" s="17">
        <v>0.22819999999999999</v>
      </c>
      <c r="E23" s="17">
        <v>0.2142</v>
      </c>
      <c r="F23" s="45">
        <v>0.1216</v>
      </c>
      <c r="G23" s="123">
        <v>0.02</v>
      </c>
      <c r="H23" s="1"/>
      <c r="I23" s="1"/>
    </row>
    <row r="24" spans="1:9" x14ac:dyDescent="0.35">
      <c r="A24" s="44" t="s">
        <v>244</v>
      </c>
      <c r="B24" s="17">
        <v>0.129</v>
      </c>
      <c r="C24" s="17">
        <v>0.2316</v>
      </c>
      <c r="D24" s="17">
        <v>0.22639999999999999</v>
      </c>
      <c r="E24" s="17">
        <v>0.23080000000000001</v>
      </c>
      <c r="F24" s="45">
        <v>0.24440000000000001</v>
      </c>
      <c r="G24" s="123">
        <v>0.24640000000000001</v>
      </c>
      <c r="H24" s="1"/>
      <c r="I24" s="1"/>
    </row>
    <row r="25" spans="1:9" x14ac:dyDescent="0.35">
      <c r="A25" s="44" t="s">
        <v>246</v>
      </c>
      <c r="B25" s="17">
        <v>0.1192</v>
      </c>
      <c r="C25" s="17">
        <v>0.128</v>
      </c>
      <c r="D25" s="17">
        <v>2.8E-3</v>
      </c>
      <c r="E25" s="17">
        <v>0.20660000000000001</v>
      </c>
      <c r="F25" s="45">
        <v>0.2094</v>
      </c>
      <c r="G25" s="123">
        <v>0.21</v>
      </c>
      <c r="H25" s="1"/>
      <c r="I25" s="1"/>
    </row>
    <row r="26" spans="1:9" x14ac:dyDescent="0.35">
      <c r="A26" s="44" t="s">
        <v>247</v>
      </c>
      <c r="B26" s="17">
        <v>3.3999999999999998E-3</v>
      </c>
      <c r="C26" s="17">
        <v>5.5999999999999999E-3</v>
      </c>
      <c r="D26" s="17">
        <v>2.5999999999999999E-3</v>
      </c>
      <c r="E26" s="17">
        <v>2.3999999999999998E-3</v>
      </c>
      <c r="F26" s="45">
        <v>0.1066</v>
      </c>
      <c r="G26" s="123">
        <v>4.1999999999999997E-3</v>
      </c>
      <c r="H26" s="1"/>
      <c r="I26" s="1"/>
    </row>
    <row r="27" spans="1:9" x14ac:dyDescent="0.35">
      <c r="A27" s="44" t="s">
        <v>236</v>
      </c>
      <c r="B27" s="17">
        <v>6.4000000000000003E-3</v>
      </c>
      <c r="C27" s="17">
        <v>4.7999999999999996E-3</v>
      </c>
      <c r="D27" s="17">
        <v>3.5999999999999999E-3</v>
      </c>
      <c r="E27" s="17">
        <v>5.5999999999999999E-3</v>
      </c>
      <c r="F27" s="45">
        <v>0.108</v>
      </c>
      <c r="G27" s="123">
        <v>7.7999999999999996E-3</v>
      </c>
      <c r="H27" s="1"/>
      <c r="I27" s="1"/>
    </row>
    <row r="28" spans="1:9" x14ac:dyDescent="0.35">
      <c r="A28" s="44" t="s">
        <v>248</v>
      </c>
      <c r="B28" s="17">
        <v>1.6199999999999999E-2</v>
      </c>
      <c r="C28" s="17">
        <v>0.11260000000000001</v>
      </c>
      <c r="D28" s="17">
        <v>0.1176</v>
      </c>
      <c r="E28" s="17">
        <v>1.44E-2</v>
      </c>
      <c r="F28" s="45">
        <v>0.1158</v>
      </c>
      <c r="G28" s="123">
        <v>1.2200000000000001E-2</v>
      </c>
      <c r="H28" s="1"/>
      <c r="I28" s="1"/>
    </row>
    <row r="29" spans="1:9" x14ac:dyDescent="0.35">
      <c r="A29" s="44" t="s">
        <v>249</v>
      </c>
      <c r="B29" s="17">
        <v>0.218</v>
      </c>
      <c r="C29" s="17">
        <v>0.21959999999999999</v>
      </c>
      <c r="D29" s="17">
        <v>0.1142</v>
      </c>
      <c r="E29" s="17">
        <v>0.21840000000000001</v>
      </c>
      <c r="F29" s="45">
        <v>0.2354</v>
      </c>
      <c r="G29" s="91">
        <v>0.24099999999999999</v>
      </c>
      <c r="H29" s="1"/>
      <c r="I29" s="1"/>
    </row>
    <row r="30" spans="1:9" x14ac:dyDescent="0.35">
      <c r="A30" s="44" t="s">
        <v>250</v>
      </c>
      <c r="B30" s="17">
        <v>0.26400000000000001</v>
      </c>
      <c r="C30" s="17">
        <v>0.26319999999999999</v>
      </c>
      <c r="D30" s="17">
        <v>0.2606</v>
      </c>
      <c r="E30" s="17">
        <v>0.26840000000000003</v>
      </c>
      <c r="F30" s="45">
        <v>0.27900000000000003</v>
      </c>
      <c r="G30" s="91">
        <v>0.28160000000000002</v>
      </c>
      <c r="H30" s="1"/>
      <c r="I30" s="1"/>
    </row>
    <row r="31" spans="1:9" x14ac:dyDescent="0.35">
      <c r="A31" s="44" t="s">
        <v>251</v>
      </c>
      <c r="B31" s="17">
        <v>2.1000000000000001E-2</v>
      </c>
      <c r="C31" s="17">
        <v>1.9E-2</v>
      </c>
      <c r="D31" s="17">
        <v>0.02</v>
      </c>
      <c r="E31" s="17">
        <v>2.24E-2</v>
      </c>
      <c r="F31" s="45">
        <v>0.1216</v>
      </c>
      <c r="G31" s="91">
        <v>2.2800000000000001E-2</v>
      </c>
      <c r="H31" s="1"/>
      <c r="I31" s="1"/>
    </row>
    <row r="32" spans="1:9" x14ac:dyDescent="0.35">
      <c r="A32" s="44" t="s">
        <v>252</v>
      </c>
      <c r="B32" s="17">
        <v>0.26640000000000003</v>
      </c>
      <c r="C32" s="17">
        <v>0.26900000000000002</v>
      </c>
      <c r="D32" s="17">
        <v>0.1636</v>
      </c>
      <c r="E32" s="17">
        <v>0.27639999999999998</v>
      </c>
      <c r="F32" s="45">
        <v>0.2908</v>
      </c>
      <c r="G32" s="91">
        <v>9.9400000000000002E-2</v>
      </c>
      <c r="H32" s="1"/>
      <c r="I32" s="1"/>
    </row>
    <row r="33" spans="1:9" x14ac:dyDescent="0.35">
      <c r="A33" s="44" t="s">
        <v>253</v>
      </c>
      <c r="B33" s="17">
        <v>0.1116</v>
      </c>
      <c r="C33" s="17">
        <v>0.1178</v>
      </c>
      <c r="D33" s="17">
        <v>0.10059999999999999</v>
      </c>
      <c r="E33" s="17">
        <v>4.0000000000000002E-4</v>
      </c>
      <c r="F33" s="45">
        <v>0.20300000000000001</v>
      </c>
      <c r="G33" s="91">
        <v>0</v>
      </c>
      <c r="H33" s="1"/>
      <c r="I33" s="1"/>
    </row>
    <row r="34" spans="1:9" x14ac:dyDescent="0.35">
      <c r="A34" s="44" t="s">
        <v>254</v>
      </c>
      <c r="B34" s="17" t="s">
        <v>292</v>
      </c>
      <c r="C34" s="17" t="s">
        <v>292</v>
      </c>
      <c r="D34" s="17" t="s">
        <v>292</v>
      </c>
      <c r="E34" s="17" t="s">
        <v>292</v>
      </c>
      <c r="F34" s="45" t="s">
        <v>292</v>
      </c>
      <c r="G34" s="91" t="s">
        <v>292</v>
      </c>
      <c r="H34" s="1"/>
      <c r="I34" s="1"/>
    </row>
    <row r="35" spans="1:9" x14ac:dyDescent="0.35">
      <c r="A35" s="44" t="s">
        <v>255</v>
      </c>
      <c r="B35" s="17">
        <v>0.2354</v>
      </c>
      <c r="C35" s="17">
        <v>0.2346</v>
      </c>
      <c r="D35" s="17">
        <v>0.12820000000000001</v>
      </c>
      <c r="E35" s="17">
        <v>2.8400000000000002E-2</v>
      </c>
      <c r="F35" s="45">
        <v>0.2394</v>
      </c>
      <c r="G35" s="91">
        <v>0.24460000000000001</v>
      </c>
      <c r="H35" s="1"/>
      <c r="I35" s="1"/>
    </row>
    <row r="36" spans="1:9" x14ac:dyDescent="0.35">
      <c r="A36" s="44" t="s">
        <v>256</v>
      </c>
      <c r="B36" s="17">
        <v>0.2742</v>
      </c>
      <c r="C36" s="17">
        <v>0.28439999999999999</v>
      </c>
      <c r="D36" s="17">
        <v>0.1714</v>
      </c>
      <c r="E36" s="17">
        <v>0.27</v>
      </c>
      <c r="F36" s="45">
        <v>0.26540000000000002</v>
      </c>
      <c r="G36" s="91">
        <v>0.2626</v>
      </c>
      <c r="H36" s="1"/>
      <c r="I36" s="1"/>
    </row>
    <row r="37" spans="1:9" x14ac:dyDescent="0.35">
      <c r="A37" s="44" t="s">
        <v>257</v>
      </c>
      <c r="B37" s="17">
        <v>0.14560000000000001</v>
      </c>
      <c r="C37" s="17">
        <v>0.24640000000000001</v>
      </c>
      <c r="D37" s="17">
        <v>3.1199999999999999E-2</v>
      </c>
      <c r="E37" s="17">
        <v>0.22559999999999999</v>
      </c>
      <c r="F37" s="45">
        <v>0.22600000000000001</v>
      </c>
      <c r="G37" s="120">
        <v>0.2268</v>
      </c>
      <c r="H37" s="1"/>
      <c r="I37" s="1"/>
    </row>
    <row r="38" spans="1:9" x14ac:dyDescent="0.35">
      <c r="A38" s="203" t="s">
        <v>268</v>
      </c>
      <c r="B38" s="203"/>
      <c r="C38" s="203"/>
      <c r="D38" s="203"/>
      <c r="E38" s="1"/>
      <c r="F38" s="1"/>
      <c r="G38" s="1"/>
      <c r="H38" s="1"/>
      <c r="I38" s="1"/>
    </row>
    <row r="39" spans="1:9" x14ac:dyDescent="0.35">
      <c r="A39" s="199" t="s">
        <v>273</v>
      </c>
      <c r="B39" s="199"/>
      <c r="C39" s="199"/>
      <c r="D39" s="199"/>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I43" s="1"/>
    </row>
    <row r="44" spans="1:9" x14ac:dyDescent="0.35">
      <c r="A44" s="1"/>
      <c r="B44" s="1"/>
      <c r="C44" s="1"/>
      <c r="D44" s="1"/>
      <c r="E44" s="1"/>
      <c r="F44" s="1"/>
      <c r="G44" s="1"/>
      <c r="H44" s="1"/>
      <c r="I44" s="1"/>
    </row>
    <row r="45" spans="1:9" x14ac:dyDescent="0.35">
      <c r="G45" s="1"/>
      <c r="H45" s="1"/>
    </row>
  </sheetData>
  <sortState xmlns:xlrd2="http://schemas.microsoft.com/office/spreadsheetml/2017/richdata2" ref="A6:D37">
    <sortCondition descending="1" ref="D5:D37"/>
  </sortState>
  <mergeCells count="5">
    <mergeCell ref="A38:D38"/>
    <mergeCell ref="A39:D39"/>
    <mergeCell ref="A1:F1"/>
    <mergeCell ref="A2:F2"/>
    <mergeCell ref="A3:F3"/>
  </mergeCells>
  <pageMargins left="0.7" right="0.7" top="0.75" bottom="0.75" header="0.3" footer="0.3"/>
  <tableParts count="1">
    <tablePart r:id="rId1"/>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I45"/>
  <sheetViews>
    <sheetView zoomScale="80" zoomScaleNormal="80" workbookViewId="0">
      <selection activeCell="A6" sqref="A6:G37"/>
    </sheetView>
  </sheetViews>
  <sheetFormatPr baseColWidth="10" defaultColWidth="11.453125" defaultRowHeight="14.5" x14ac:dyDescent="0.35"/>
  <cols>
    <col min="1" max="1" width="25.453125" bestFit="1" customWidth="1"/>
    <col min="2" max="4" width="12.54296875" bestFit="1" customWidth="1"/>
  </cols>
  <sheetData>
    <row r="1" spans="1:9" ht="23.5" x14ac:dyDescent="0.35">
      <c r="A1" s="202" t="s">
        <v>188</v>
      </c>
      <c r="B1" s="202"/>
      <c r="C1" s="202"/>
      <c r="D1" s="202"/>
      <c r="E1" s="202"/>
      <c r="F1" s="202"/>
      <c r="G1" s="1"/>
      <c r="H1" s="1"/>
      <c r="I1" s="1"/>
    </row>
    <row r="2" spans="1:9" ht="45" customHeight="1" x14ac:dyDescent="0.35">
      <c r="A2" s="204" t="s">
        <v>296</v>
      </c>
      <c r="B2" s="204"/>
      <c r="C2" s="204"/>
      <c r="D2" s="204"/>
      <c r="E2" s="204"/>
      <c r="F2" s="204"/>
      <c r="G2" s="1"/>
      <c r="H2" s="1"/>
      <c r="I2" s="1"/>
    </row>
    <row r="3" spans="1:9" x14ac:dyDescent="0.35">
      <c r="A3" s="201" t="s">
        <v>299</v>
      </c>
      <c r="B3" s="201"/>
      <c r="C3" s="201"/>
      <c r="D3" s="201"/>
      <c r="E3" s="201"/>
      <c r="F3" s="201"/>
      <c r="G3" s="1"/>
      <c r="H3" s="1"/>
      <c r="I3" s="1"/>
    </row>
    <row r="4" spans="1:9" x14ac:dyDescent="0.35">
      <c r="A4" s="2"/>
      <c r="B4" s="2"/>
      <c r="C4" s="2"/>
      <c r="D4" s="2"/>
      <c r="E4" s="1"/>
      <c r="F4" s="1"/>
      <c r="G4" s="1"/>
      <c r="H4" s="1"/>
      <c r="I4" s="1"/>
    </row>
    <row r="5" spans="1:9" x14ac:dyDescent="0.35">
      <c r="A5" s="22" t="s">
        <v>226</v>
      </c>
      <c r="B5" s="23" t="s">
        <v>130</v>
      </c>
      <c r="C5" s="23" t="s">
        <v>131</v>
      </c>
      <c r="D5" s="23" t="s">
        <v>132</v>
      </c>
      <c r="E5" s="23" t="s">
        <v>133</v>
      </c>
      <c r="F5" s="24" t="s">
        <v>134</v>
      </c>
      <c r="G5" s="118" t="s">
        <v>291</v>
      </c>
      <c r="H5" s="1"/>
      <c r="I5" s="1"/>
    </row>
    <row r="6" spans="1:9" x14ac:dyDescent="0.35">
      <c r="A6" s="12" t="s">
        <v>1</v>
      </c>
      <c r="B6" s="17" t="s">
        <v>259</v>
      </c>
      <c r="C6" s="17" t="s">
        <v>259</v>
      </c>
      <c r="D6" s="17" t="s">
        <v>259</v>
      </c>
      <c r="E6" s="17" t="s">
        <v>259</v>
      </c>
      <c r="F6" s="18" t="s">
        <v>259</v>
      </c>
      <c r="G6" s="49" t="s">
        <v>259</v>
      </c>
      <c r="H6" s="1"/>
      <c r="I6" s="1"/>
    </row>
    <row r="7" spans="1:9" x14ac:dyDescent="0.35">
      <c r="A7" s="12" t="s">
        <v>227</v>
      </c>
      <c r="B7" s="17">
        <v>18.509876325088339</v>
      </c>
      <c r="C7" s="17">
        <v>16.78765737051793</v>
      </c>
      <c r="D7" s="17">
        <v>12.827447682119205</v>
      </c>
      <c r="E7" s="17">
        <v>15.883562248995984</v>
      </c>
      <c r="F7" s="18">
        <v>15.767423076923079</v>
      </c>
      <c r="G7" s="17">
        <v>16.198134909596661</v>
      </c>
      <c r="H7" s="1"/>
      <c r="I7" s="1"/>
    </row>
    <row r="8" spans="1:9" x14ac:dyDescent="0.35">
      <c r="A8" s="12" t="s">
        <v>228</v>
      </c>
      <c r="B8" s="17">
        <v>21.942994372903364</v>
      </c>
      <c r="C8" s="17">
        <v>20.683536721846583</v>
      </c>
      <c r="D8" s="17">
        <v>16.601366918036842</v>
      </c>
      <c r="E8" s="17">
        <v>19.097486942190667</v>
      </c>
      <c r="F8" s="18">
        <v>18.822398614609572</v>
      </c>
      <c r="G8" s="17">
        <v>16.867568005181347</v>
      </c>
      <c r="H8" s="1"/>
      <c r="I8" s="1"/>
    </row>
    <row r="9" spans="1:9" x14ac:dyDescent="0.35">
      <c r="A9" s="12" t="s">
        <v>229</v>
      </c>
      <c r="B9" s="17">
        <v>32.036672570368957</v>
      </c>
      <c r="C9" s="17">
        <v>29.186139262651469</v>
      </c>
      <c r="D9" s="17">
        <v>18.718941721820197</v>
      </c>
      <c r="E9" s="17">
        <v>30.088824680799803</v>
      </c>
      <c r="F9" s="18">
        <v>30.441649069015497</v>
      </c>
      <c r="G9" s="17">
        <v>32.187722951665613</v>
      </c>
      <c r="H9" s="1"/>
      <c r="I9" s="1"/>
    </row>
    <row r="10" spans="1:9" x14ac:dyDescent="0.35">
      <c r="A10" s="12" t="s">
        <v>230</v>
      </c>
      <c r="B10" s="17">
        <v>16.43668656716418</v>
      </c>
      <c r="C10" s="17">
        <v>12.858728703964013</v>
      </c>
      <c r="D10" s="17">
        <v>7.9599711215580928</v>
      </c>
      <c r="E10" s="17">
        <v>12.755501385041551</v>
      </c>
      <c r="F10" s="18">
        <v>13.780675027262815</v>
      </c>
      <c r="G10" s="17">
        <v>15.297159724737414</v>
      </c>
      <c r="H10" s="1"/>
      <c r="I10" s="1"/>
    </row>
    <row r="11" spans="1:9" x14ac:dyDescent="0.35">
      <c r="A11" s="12" t="s">
        <v>231</v>
      </c>
      <c r="B11" s="17">
        <v>33.766695840346237</v>
      </c>
      <c r="C11" s="17">
        <v>28.450630239520958</v>
      </c>
      <c r="D11" s="17">
        <v>20.461472239358418</v>
      </c>
      <c r="E11" s="17">
        <v>23.325998996990972</v>
      </c>
      <c r="F11" s="18">
        <v>26.837875425459494</v>
      </c>
      <c r="G11" s="17">
        <v>25.404133995037217</v>
      </c>
      <c r="H11" s="1"/>
      <c r="I11" s="1"/>
    </row>
    <row r="12" spans="1:9" x14ac:dyDescent="0.35">
      <c r="A12" s="12" t="s">
        <v>232</v>
      </c>
      <c r="B12" s="17">
        <v>25.617889753128171</v>
      </c>
      <c r="C12" s="17">
        <v>25.062434276206325</v>
      </c>
      <c r="D12" s="17">
        <v>15.091864329268294</v>
      </c>
      <c r="E12" s="17">
        <v>23.262975862068966</v>
      </c>
      <c r="F12" s="18">
        <v>26.420245508982038</v>
      </c>
      <c r="G12" s="17">
        <v>28.409153503184712</v>
      </c>
      <c r="H12" s="1"/>
      <c r="I12" s="1"/>
    </row>
    <row r="13" spans="1:9" x14ac:dyDescent="0.35">
      <c r="A13" s="12" t="s">
        <v>233</v>
      </c>
      <c r="B13" s="17">
        <v>13.282547574626864</v>
      </c>
      <c r="C13" s="17">
        <v>13.187928953399542</v>
      </c>
      <c r="D13" s="17">
        <v>11.942362074888354</v>
      </c>
      <c r="E13" s="17">
        <v>13.839473488372093</v>
      </c>
      <c r="F13" s="18">
        <v>15.205688295936932</v>
      </c>
      <c r="G13" s="17">
        <v>14.749259890444311</v>
      </c>
    </row>
    <row r="14" spans="1:9" x14ac:dyDescent="0.35">
      <c r="A14" s="12" t="s">
        <v>234</v>
      </c>
      <c r="B14" s="17">
        <v>14.631354838709678</v>
      </c>
      <c r="C14" s="17">
        <v>12.130725806451613</v>
      </c>
      <c r="D14" s="17">
        <v>9.9382714285714293</v>
      </c>
      <c r="E14" s="17">
        <v>12.009216216216217</v>
      </c>
      <c r="F14" s="18">
        <v>14.245882352941177</v>
      </c>
      <c r="G14" s="17">
        <v>13.37929090909091</v>
      </c>
      <c r="H14" s="1"/>
      <c r="I14" s="1"/>
    </row>
    <row r="15" spans="1:9" x14ac:dyDescent="0.35">
      <c r="A15" s="12" t="s">
        <v>235</v>
      </c>
      <c r="B15" s="17">
        <v>21.68106666666667</v>
      </c>
      <c r="C15" s="17">
        <v>18.813430165289258</v>
      </c>
      <c r="D15" s="17">
        <v>13.94200166389351</v>
      </c>
      <c r="E15" s="17">
        <v>17.891953301127213</v>
      </c>
      <c r="F15" s="18">
        <v>18.855407027027027</v>
      </c>
      <c r="G15" s="17">
        <v>18.649517203713817</v>
      </c>
      <c r="H15" s="1"/>
      <c r="I15" s="1"/>
    </row>
    <row r="16" spans="1:9" x14ac:dyDescent="0.35">
      <c r="A16" s="12" t="s">
        <v>236</v>
      </c>
      <c r="B16" s="17" t="s">
        <v>259</v>
      </c>
      <c r="C16" s="17" t="s">
        <v>259</v>
      </c>
      <c r="D16" s="17" t="s">
        <v>259</v>
      </c>
      <c r="E16" s="17" t="s">
        <v>259</v>
      </c>
      <c r="F16" s="18" t="s">
        <v>259</v>
      </c>
      <c r="G16" s="17" t="s">
        <v>259</v>
      </c>
      <c r="H16" s="1"/>
      <c r="I16" s="1"/>
    </row>
    <row r="17" spans="1:9" x14ac:dyDescent="0.35">
      <c r="A17" s="12" t="s">
        <v>237</v>
      </c>
      <c r="B17" s="17" t="s">
        <v>259</v>
      </c>
      <c r="C17" s="17" t="s">
        <v>259</v>
      </c>
      <c r="D17" s="17" t="s">
        <v>259</v>
      </c>
      <c r="E17" s="17" t="s">
        <v>259</v>
      </c>
      <c r="F17" s="18" t="s">
        <v>259</v>
      </c>
      <c r="G17" s="17" t="s">
        <v>259</v>
      </c>
      <c r="H17" s="1"/>
      <c r="I17" s="1"/>
    </row>
    <row r="18" spans="1:9" x14ac:dyDescent="0.35">
      <c r="A18" s="12" t="s">
        <v>238</v>
      </c>
      <c r="B18" s="17">
        <v>17.630089325426241</v>
      </c>
      <c r="C18" s="17">
        <v>16.090150253016738</v>
      </c>
      <c r="D18" s="17">
        <v>9.6568096926713949</v>
      </c>
      <c r="E18" s="17">
        <v>14.258062733693393</v>
      </c>
      <c r="F18" s="18">
        <v>14.395409269442263</v>
      </c>
      <c r="G18" s="17">
        <v>14.881471653543308</v>
      </c>
      <c r="H18" s="1"/>
      <c r="I18" s="1"/>
    </row>
    <row r="19" spans="1:9" x14ac:dyDescent="0.35">
      <c r="A19" s="12" t="s">
        <v>239</v>
      </c>
      <c r="B19" s="17">
        <v>33.212480307396731</v>
      </c>
      <c r="C19" s="17">
        <v>30.529313020463494</v>
      </c>
      <c r="D19" s="17">
        <v>23.063328178225913</v>
      </c>
      <c r="E19" s="17">
        <v>30.071231496062993</v>
      </c>
      <c r="F19" s="18">
        <v>31.953885962619268</v>
      </c>
      <c r="G19" s="17">
        <v>30.272060977181901</v>
      </c>
      <c r="H19" s="1"/>
      <c r="I19" s="1"/>
    </row>
    <row r="20" spans="1:9" x14ac:dyDescent="0.35">
      <c r="A20" s="12" t="s">
        <v>240</v>
      </c>
      <c r="B20" s="17" t="s">
        <v>259</v>
      </c>
      <c r="C20" s="17" t="s">
        <v>259</v>
      </c>
      <c r="D20" s="17" t="s">
        <v>259</v>
      </c>
      <c r="E20" s="17" t="s">
        <v>259</v>
      </c>
      <c r="F20" s="18" t="s">
        <v>259</v>
      </c>
      <c r="G20" s="17" t="s">
        <v>259</v>
      </c>
      <c r="H20" s="1"/>
      <c r="I20" s="1"/>
    </row>
    <row r="21" spans="1:9" x14ac:dyDescent="0.35">
      <c r="A21" s="12" t="s">
        <v>241</v>
      </c>
      <c r="B21" s="17" t="s">
        <v>259</v>
      </c>
      <c r="C21" s="17" t="s">
        <v>259</v>
      </c>
      <c r="D21" s="17" t="s">
        <v>259</v>
      </c>
      <c r="E21" s="17" t="s">
        <v>259</v>
      </c>
      <c r="F21" s="18" t="s">
        <v>259</v>
      </c>
      <c r="G21" s="17" t="s">
        <v>259</v>
      </c>
      <c r="H21" s="1"/>
      <c r="I21" s="1"/>
    </row>
    <row r="22" spans="1:9" x14ac:dyDescent="0.35">
      <c r="A22" s="12" t="s">
        <v>242</v>
      </c>
      <c r="B22" s="17">
        <v>18.014773109243695</v>
      </c>
      <c r="C22" s="17">
        <v>13.95061658031088</v>
      </c>
      <c r="D22" s="17">
        <v>10.16625</v>
      </c>
      <c r="E22" s="17">
        <v>7.7298456913827653</v>
      </c>
      <c r="F22" s="18">
        <v>7.1767142857142856</v>
      </c>
      <c r="G22" s="17">
        <v>8.7726016260162591</v>
      </c>
      <c r="H22" s="1"/>
      <c r="I22" s="1"/>
    </row>
    <row r="23" spans="1:9" x14ac:dyDescent="0.35">
      <c r="A23" s="12" t="s">
        <v>243</v>
      </c>
      <c r="B23" s="17">
        <v>13.583249409913455</v>
      </c>
      <c r="C23" s="17">
        <v>12.371120869565218</v>
      </c>
      <c r="D23" s="17">
        <v>9.5476806495263862</v>
      </c>
      <c r="E23" s="17">
        <v>12.701770428015564</v>
      </c>
      <c r="F23" s="18">
        <v>12.623124365482232</v>
      </c>
      <c r="G23" s="17">
        <v>11.712683168316833</v>
      </c>
      <c r="H23" s="1"/>
      <c r="I23" s="1"/>
    </row>
    <row r="24" spans="1:9" x14ac:dyDescent="0.35">
      <c r="A24" s="12" t="s">
        <v>244</v>
      </c>
      <c r="B24" s="17">
        <v>16.222466197183099</v>
      </c>
      <c r="C24" s="17">
        <v>13.285727593507412</v>
      </c>
      <c r="D24" s="17">
        <v>11.420581521739132</v>
      </c>
      <c r="E24" s="17">
        <v>14.002926686217007</v>
      </c>
      <c r="F24" s="18">
        <v>14.450992346938776</v>
      </c>
      <c r="G24" s="17">
        <v>13.748052083333334</v>
      </c>
      <c r="H24" s="1"/>
      <c r="I24" s="1"/>
    </row>
    <row r="25" spans="1:9" x14ac:dyDescent="0.35">
      <c r="A25" s="12" t="s">
        <v>245</v>
      </c>
      <c r="B25" s="17">
        <v>26.381994126284873</v>
      </c>
      <c r="C25" s="17">
        <v>25.514888059701491</v>
      </c>
      <c r="D25" s="17">
        <v>20.391507558139534</v>
      </c>
      <c r="E25" s="17">
        <v>23.746725000000001</v>
      </c>
      <c r="F25" s="18">
        <v>25.014136813186816</v>
      </c>
      <c r="G25" s="17">
        <v>23.726189315352698</v>
      </c>
      <c r="H25" s="1"/>
      <c r="I25" s="1"/>
    </row>
    <row r="26" spans="1:9" x14ac:dyDescent="0.35">
      <c r="A26" s="12" t="s">
        <v>246</v>
      </c>
      <c r="B26" s="17">
        <v>14.91800212314225</v>
      </c>
      <c r="C26" s="17">
        <v>14.112729534510434</v>
      </c>
      <c r="D26" s="17">
        <v>11.545284061696659</v>
      </c>
      <c r="E26" s="17">
        <v>13.113043425814235</v>
      </c>
      <c r="F26" s="18">
        <v>14.36690625</v>
      </c>
      <c r="G26" s="17">
        <v>14.971292929292931</v>
      </c>
      <c r="H26" s="1"/>
      <c r="I26" s="1"/>
    </row>
    <row r="27" spans="1:9" x14ac:dyDescent="0.35">
      <c r="A27" s="12" t="s">
        <v>247</v>
      </c>
      <c r="B27" s="17" t="s">
        <v>259</v>
      </c>
      <c r="C27" s="17" t="s">
        <v>259</v>
      </c>
      <c r="D27" s="17" t="s">
        <v>259</v>
      </c>
      <c r="E27" s="17" t="s">
        <v>259</v>
      </c>
      <c r="F27" s="18" t="s">
        <v>259</v>
      </c>
      <c r="G27" s="17" t="s">
        <v>259</v>
      </c>
      <c r="H27" s="1"/>
      <c r="I27" s="1"/>
    </row>
    <row r="28" spans="1:9" x14ac:dyDescent="0.35">
      <c r="A28" s="12" t="s">
        <v>248</v>
      </c>
      <c r="B28" s="17">
        <v>22.556874651810585</v>
      </c>
      <c r="C28" s="17">
        <v>20.32028813559322</v>
      </c>
      <c r="D28" s="17">
        <v>21.306038095238094</v>
      </c>
      <c r="E28" s="17">
        <v>16.989359073359076</v>
      </c>
      <c r="F28" s="18">
        <v>16.853117647058824</v>
      </c>
      <c r="G28" s="17">
        <v>16.203467680608362</v>
      </c>
      <c r="H28" s="1"/>
      <c r="I28" s="1"/>
    </row>
    <row r="29" spans="1:9" x14ac:dyDescent="0.35">
      <c r="A29" s="12" t="s">
        <v>249</v>
      </c>
      <c r="B29" s="17" t="s">
        <v>259</v>
      </c>
      <c r="C29" s="17" t="s">
        <v>259</v>
      </c>
      <c r="D29" s="17" t="s">
        <v>259</v>
      </c>
      <c r="E29" s="17" t="s">
        <v>259</v>
      </c>
      <c r="F29" s="18" t="s">
        <v>259</v>
      </c>
      <c r="G29" s="17" t="s">
        <v>259</v>
      </c>
      <c r="H29" s="1"/>
      <c r="I29" s="1"/>
    </row>
    <row r="30" spans="1:9" x14ac:dyDescent="0.35">
      <c r="A30" s="12" t="s">
        <v>250</v>
      </c>
      <c r="B30" s="17" t="s">
        <v>259</v>
      </c>
      <c r="C30" s="17" t="s">
        <v>259</v>
      </c>
      <c r="D30" s="17" t="s">
        <v>259</v>
      </c>
      <c r="E30" s="17" t="s">
        <v>259</v>
      </c>
      <c r="F30" s="18" t="s">
        <v>259</v>
      </c>
      <c r="G30" s="17" t="s">
        <v>259</v>
      </c>
      <c r="H30" s="1"/>
      <c r="I30" s="1"/>
    </row>
    <row r="31" spans="1:9" x14ac:dyDescent="0.35">
      <c r="A31" s="12" t="s">
        <v>251</v>
      </c>
      <c r="B31" s="17" t="s">
        <v>259</v>
      </c>
      <c r="C31" s="17" t="s">
        <v>259</v>
      </c>
      <c r="D31" s="17" t="s">
        <v>259</v>
      </c>
      <c r="E31" s="17" t="s">
        <v>259</v>
      </c>
      <c r="F31" s="18" t="s">
        <v>259</v>
      </c>
      <c r="G31" s="17" t="s">
        <v>259</v>
      </c>
      <c r="H31" s="1"/>
      <c r="I31" s="1"/>
    </row>
    <row r="32" spans="1:9" x14ac:dyDescent="0.35">
      <c r="A32" s="12" t="s">
        <v>252</v>
      </c>
      <c r="B32" s="17">
        <v>39.716098620337249</v>
      </c>
      <c r="C32" s="17">
        <v>36.982146605818599</v>
      </c>
      <c r="D32" s="17">
        <v>35.484863571428569</v>
      </c>
      <c r="E32" s="17">
        <v>37.515143433179723</v>
      </c>
      <c r="F32" s="18">
        <v>34.70933813364055</v>
      </c>
      <c r="G32" s="17">
        <v>35.099812824956672</v>
      </c>
      <c r="H32" s="1"/>
      <c r="I32" s="1"/>
    </row>
    <row r="33" spans="1:9" x14ac:dyDescent="0.35">
      <c r="A33" s="12" t="s">
        <v>253</v>
      </c>
      <c r="B33" s="17">
        <v>10.783179039301311</v>
      </c>
      <c r="C33" s="17">
        <v>10.671653333333333</v>
      </c>
      <c r="D33" s="17">
        <v>0</v>
      </c>
      <c r="E33" s="17">
        <v>0</v>
      </c>
      <c r="F33" s="18">
        <v>0</v>
      </c>
      <c r="G33" s="17">
        <v>0</v>
      </c>
      <c r="H33" s="1"/>
      <c r="I33" s="1"/>
    </row>
    <row r="34" spans="1:9" x14ac:dyDescent="0.35">
      <c r="A34" s="12" t="s">
        <v>254</v>
      </c>
      <c r="B34" s="17">
        <v>10.374700166112957</v>
      </c>
      <c r="C34" s="17">
        <v>8.8417358490566045</v>
      </c>
      <c r="D34" s="17">
        <v>5.849276923076923</v>
      </c>
      <c r="E34" s="17">
        <v>6.7260912778904656</v>
      </c>
      <c r="F34" s="18">
        <v>8.824280159521436</v>
      </c>
      <c r="G34" s="17">
        <v>8.9293468750000002</v>
      </c>
      <c r="H34" s="1"/>
      <c r="I34" s="1"/>
    </row>
    <row r="35" spans="1:9" x14ac:dyDescent="0.35">
      <c r="A35" s="12" t="s">
        <v>255</v>
      </c>
      <c r="B35" s="17">
        <v>11.666302158273382</v>
      </c>
      <c r="C35" s="17">
        <v>9.0003759791122704</v>
      </c>
      <c r="D35" s="17">
        <v>3.6485195530726258</v>
      </c>
      <c r="E35" s="17">
        <v>5.452565217391304</v>
      </c>
      <c r="F35" s="18">
        <v>8.7575040983606574</v>
      </c>
      <c r="G35" s="17">
        <v>9.8642536764705877</v>
      </c>
      <c r="H35" s="1"/>
      <c r="I35" s="1"/>
    </row>
    <row r="36" spans="1:9" x14ac:dyDescent="0.35">
      <c r="A36" s="12" t="s">
        <v>256</v>
      </c>
      <c r="B36" s="17">
        <v>14.309637855579869</v>
      </c>
      <c r="C36" s="17">
        <v>13.325537598204265</v>
      </c>
      <c r="D36" s="17">
        <v>10.991005547850209</v>
      </c>
      <c r="E36" s="17">
        <v>10.639144356955381</v>
      </c>
      <c r="F36" s="18">
        <v>10.410398575020954</v>
      </c>
      <c r="G36" s="17">
        <v>10.322326835902084</v>
      </c>
      <c r="H36" s="1"/>
      <c r="I36" s="1"/>
    </row>
    <row r="37" spans="1:9" x14ac:dyDescent="0.35">
      <c r="A37" s="12" t="s">
        <v>257</v>
      </c>
      <c r="B37" s="17" t="s">
        <v>259</v>
      </c>
      <c r="C37" s="17" t="s">
        <v>259</v>
      </c>
      <c r="D37" s="17" t="s">
        <v>259</v>
      </c>
      <c r="E37" s="17" t="s">
        <v>259</v>
      </c>
      <c r="F37" s="18" t="s">
        <v>259</v>
      </c>
      <c r="G37" s="19" t="s">
        <v>259</v>
      </c>
      <c r="H37" s="1"/>
      <c r="I37" s="1"/>
    </row>
    <row r="38" spans="1:9" x14ac:dyDescent="0.35">
      <c r="A38" s="203" t="s">
        <v>269</v>
      </c>
      <c r="B38" s="203"/>
      <c r="C38" s="203"/>
      <c r="D38" s="203"/>
      <c r="E38" s="1"/>
      <c r="F38" s="1"/>
      <c r="G38" s="1"/>
      <c r="H38" s="1"/>
      <c r="I38" s="1"/>
    </row>
    <row r="39" spans="1:9" x14ac:dyDescent="0.35">
      <c r="A39" s="199"/>
      <c r="B39" s="199"/>
      <c r="C39" s="199"/>
      <c r="D39" s="199"/>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I43" s="1"/>
    </row>
    <row r="44" spans="1:9" x14ac:dyDescent="0.35">
      <c r="A44" s="1"/>
      <c r="B44" s="1"/>
      <c r="C44" s="1"/>
      <c r="D44" s="1"/>
      <c r="E44" s="1"/>
      <c r="F44" s="1"/>
      <c r="G44" s="1"/>
      <c r="H44" s="1"/>
      <c r="I44" s="1"/>
    </row>
    <row r="45" spans="1:9" x14ac:dyDescent="0.35">
      <c r="G45" s="1"/>
      <c r="H45" s="1"/>
    </row>
  </sheetData>
  <sortState xmlns:xlrd2="http://schemas.microsoft.com/office/spreadsheetml/2017/richdata2" ref="A6:D37">
    <sortCondition descending="1" ref="D5:D37"/>
  </sortState>
  <mergeCells count="5">
    <mergeCell ref="A38:D38"/>
    <mergeCell ref="A39:D39"/>
    <mergeCell ref="A1:F1"/>
    <mergeCell ref="A2:F2"/>
    <mergeCell ref="A3:F3"/>
  </mergeCells>
  <pageMargins left="0.7" right="0.7" top="0.75" bottom="0.75" header="0.3" footer="0.3"/>
  <tableParts count="1">
    <tablePart r:id="rId1"/>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I45"/>
  <sheetViews>
    <sheetView zoomScale="80" zoomScaleNormal="80" workbookViewId="0">
      <selection activeCell="A6" sqref="A6:G37"/>
    </sheetView>
  </sheetViews>
  <sheetFormatPr baseColWidth="10" defaultColWidth="11.453125" defaultRowHeight="14.5" x14ac:dyDescent="0.35"/>
  <cols>
    <col min="1" max="1" width="25.453125" bestFit="1" customWidth="1"/>
  </cols>
  <sheetData>
    <row r="1" spans="1:9" ht="23.5" x14ac:dyDescent="0.35">
      <c r="A1" s="202" t="s">
        <v>189</v>
      </c>
      <c r="B1" s="202"/>
      <c r="C1" s="202"/>
      <c r="D1" s="202"/>
      <c r="E1" s="202"/>
      <c r="F1" s="202"/>
      <c r="G1" s="1"/>
      <c r="H1" s="1"/>
      <c r="I1" s="1"/>
    </row>
    <row r="2" spans="1:9" ht="48.75" customHeight="1" x14ac:dyDescent="0.35">
      <c r="A2" s="204" t="s">
        <v>190</v>
      </c>
      <c r="B2" s="204"/>
      <c r="C2" s="204"/>
      <c r="D2" s="204"/>
      <c r="E2" s="204"/>
      <c r="F2" s="204"/>
      <c r="G2" s="1"/>
      <c r="H2" s="1"/>
      <c r="I2" s="1"/>
    </row>
    <row r="3" spans="1:9" x14ac:dyDescent="0.35">
      <c r="A3" s="201" t="s">
        <v>298</v>
      </c>
      <c r="B3" s="201"/>
      <c r="C3" s="201"/>
      <c r="D3" s="201"/>
      <c r="E3" s="201"/>
      <c r="F3" s="201"/>
      <c r="G3" s="1"/>
      <c r="H3" s="1"/>
      <c r="I3" s="1"/>
    </row>
    <row r="4" spans="1:9" x14ac:dyDescent="0.35">
      <c r="A4" s="2"/>
      <c r="B4" s="2"/>
      <c r="C4" s="2"/>
      <c r="D4" s="2"/>
      <c r="E4" s="1"/>
      <c r="F4" s="1"/>
      <c r="G4" s="1"/>
      <c r="H4" s="1"/>
      <c r="I4" s="1"/>
    </row>
    <row r="5" spans="1:9" x14ac:dyDescent="0.35">
      <c r="A5" s="22" t="s">
        <v>226</v>
      </c>
      <c r="B5" s="23" t="s">
        <v>130</v>
      </c>
      <c r="C5" s="23" t="s">
        <v>131</v>
      </c>
      <c r="D5" s="23" t="s">
        <v>132</v>
      </c>
      <c r="E5" s="23" t="s">
        <v>133</v>
      </c>
      <c r="F5" s="24" t="s">
        <v>134</v>
      </c>
      <c r="G5" s="118" t="s">
        <v>291</v>
      </c>
      <c r="H5" s="1"/>
      <c r="I5" s="1"/>
    </row>
    <row r="6" spans="1:9" x14ac:dyDescent="0.35">
      <c r="A6" s="12" t="s">
        <v>1</v>
      </c>
      <c r="B6" s="17">
        <v>2102.7049132441434</v>
      </c>
      <c r="C6" s="17">
        <v>2024.925170068027</v>
      </c>
      <c r="D6" s="17">
        <v>1935.114544656901</v>
      </c>
      <c r="E6" s="17">
        <v>1921.6572032081647</v>
      </c>
      <c r="F6" s="18">
        <v>1879.5961992819957</v>
      </c>
      <c r="G6" s="49">
        <v>1848.9229623816566</v>
      </c>
      <c r="H6" s="1"/>
      <c r="I6" s="1"/>
    </row>
    <row r="7" spans="1:9" x14ac:dyDescent="0.35">
      <c r="A7" s="12" t="s">
        <v>227</v>
      </c>
      <c r="B7" s="17">
        <v>251.21270426275711</v>
      </c>
      <c r="C7" s="17">
        <v>262.86334836805531</v>
      </c>
      <c r="D7" s="17">
        <v>246.35425444379456</v>
      </c>
      <c r="E7" s="17">
        <v>222.874958976042</v>
      </c>
      <c r="F7" s="18">
        <v>548.4620133465296</v>
      </c>
      <c r="G7" s="17">
        <v>545.36419324035512</v>
      </c>
      <c r="H7" s="1"/>
      <c r="I7" s="1"/>
    </row>
    <row r="8" spans="1:9" x14ac:dyDescent="0.35">
      <c r="A8" s="12" t="s">
        <v>228</v>
      </c>
      <c r="B8" s="17">
        <v>581.5829042190378</v>
      </c>
      <c r="C8" s="17">
        <v>651.7337268575493</v>
      </c>
      <c r="D8" s="17">
        <v>549.50669687222614</v>
      </c>
      <c r="E8" s="17">
        <v>611.80605852289227</v>
      </c>
      <c r="F8" s="18">
        <v>604.34488462768559</v>
      </c>
      <c r="G8" s="17">
        <v>602.69608639879175</v>
      </c>
      <c r="H8" s="1"/>
      <c r="I8" s="1"/>
    </row>
    <row r="9" spans="1:9" x14ac:dyDescent="0.35">
      <c r="A9" s="12" t="s">
        <v>229</v>
      </c>
      <c r="B9" s="17">
        <v>691.65252626418442</v>
      </c>
      <c r="C9" s="17">
        <v>769.61797454480654</v>
      </c>
      <c r="D9" s="17">
        <v>685.65954588891771</v>
      </c>
      <c r="E9" s="17">
        <v>834.45753434533162</v>
      </c>
      <c r="F9" s="18">
        <v>829.16016580561484</v>
      </c>
      <c r="G9" s="17">
        <v>895.40386891524406</v>
      </c>
      <c r="H9" s="1"/>
      <c r="I9" s="1"/>
    </row>
    <row r="10" spans="1:9" x14ac:dyDescent="0.35">
      <c r="A10" s="12" t="s">
        <v>230</v>
      </c>
      <c r="B10" s="17">
        <v>930.2271502284292</v>
      </c>
      <c r="C10" s="17">
        <v>935.97325583457041</v>
      </c>
      <c r="D10" s="17">
        <v>907.20337880819443</v>
      </c>
      <c r="E10" s="17">
        <v>1651.7886888113783</v>
      </c>
      <c r="F10" s="18">
        <v>883.72621048376402</v>
      </c>
      <c r="G10" s="17">
        <v>886.85389365685251</v>
      </c>
      <c r="H10" s="1"/>
      <c r="I10" s="1"/>
    </row>
    <row r="11" spans="1:9" x14ac:dyDescent="0.35">
      <c r="A11" s="12" t="s">
        <v>231</v>
      </c>
      <c r="B11" s="17">
        <v>1751.9195058107664</v>
      </c>
      <c r="C11" s="17">
        <v>2110.9990724904055</v>
      </c>
      <c r="D11" s="17">
        <v>1848.7273487376738</v>
      </c>
      <c r="E11" s="17">
        <v>1931.3946227422821</v>
      </c>
      <c r="F11" s="18">
        <v>1930.0955126218651</v>
      </c>
      <c r="G11" s="17">
        <v>1977.3899927007787</v>
      </c>
      <c r="H11" s="1"/>
      <c r="I11" s="1"/>
    </row>
    <row r="12" spans="1:9" x14ac:dyDescent="0.35">
      <c r="A12" s="12" t="s">
        <v>232</v>
      </c>
      <c r="B12" s="17">
        <v>677.87204086141958</v>
      </c>
      <c r="C12" s="17">
        <v>695.43731349975337</v>
      </c>
      <c r="D12" s="17">
        <v>659.37445952107669</v>
      </c>
      <c r="E12" s="17">
        <v>576.19512214026679</v>
      </c>
      <c r="F12" s="18">
        <v>589.88578248345209</v>
      </c>
      <c r="G12" s="17">
        <v>578.66095065184436</v>
      </c>
      <c r="H12" s="1"/>
      <c r="I12" s="1"/>
    </row>
    <row r="13" spans="1:9" x14ac:dyDescent="0.35">
      <c r="A13" s="12" t="s">
        <v>233</v>
      </c>
      <c r="B13" s="17">
        <v>754.08463857430888</v>
      </c>
      <c r="C13" s="17">
        <v>756.3882311219761</v>
      </c>
      <c r="D13" s="17">
        <v>708.92031833736849</v>
      </c>
      <c r="E13" s="17">
        <v>688.34773622984028</v>
      </c>
      <c r="F13" s="18">
        <v>695.14345278319649</v>
      </c>
      <c r="G13" s="17">
        <v>956.38132439524315</v>
      </c>
      <c r="H13" s="1"/>
      <c r="I13" s="1"/>
    </row>
    <row r="14" spans="1:9" x14ac:dyDescent="0.35">
      <c r="A14" s="12" t="s">
        <v>234</v>
      </c>
      <c r="B14" s="17">
        <v>638.86281824337971</v>
      </c>
      <c r="C14" s="17">
        <v>644.28099599447194</v>
      </c>
      <c r="D14" s="17">
        <v>906.90333712267659</v>
      </c>
      <c r="E14" s="17">
        <v>911.28083935564155</v>
      </c>
      <c r="F14" s="18">
        <v>896.62005321859249</v>
      </c>
      <c r="G14" s="17">
        <v>997.04404707045956</v>
      </c>
      <c r="H14" s="1"/>
      <c r="I14" s="1"/>
    </row>
    <row r="15" spans="1:9" x14ac:dyDescent="0.35">
      <c r="A15" s="12" t="s">
        <v>235</v>
      </c>
      <c r="B15" s="17">
        <v>734.95898118515572</v>
      </c>
      <c r="C15" s="17">
        <v>927.14428814725966</v>
      </c>
      <c r="D15" s="17">
        <v>884.16390307192432</v>
      </c>
      <c r="E15" s="17">
        <v>1107.5641063779153</v>
      </c>
      <c r="F15" s="18">
        <v>1076.0636967456855</v>
      </c>
      <c r="G15" s="17">
        <v>1052.0509329466504</v>
      </c>
      <c r="H15" s="1"/>
      <c r="I15" s="1"/>
    </row>
    <row r="16" spans="1:9" x14ac:dyDescent="0.35">
      <c r="A16" s="12" t="s">
        <v>236</v>
      </c>
      <c r="B16" s="17">
        <v>2493.494954623342</v>
      </c>
      <c r="C16" s="17">
        <v>2143.666023934135</v>
      </c>
      <c r="D16" s="17">
        <v>1981.1320754716983</v>
      </c>
      <c r="E16" s="17">
        <v>1866.6704717331127</v>
      </c>
      <c r="F16" s="18">
        <v>2316.233622029758</v>
      </c>
      <c r="G16" s="17">
        <v>2254.2212616506822</v>
      </c>
      <c r="H16" s="1"/>
      <c r="I16" s="1"/>
    </row>
    <row r="17" spans="1:9" x14ac:dyDescent="0.35">
      <c r="A17" s="12" t="s">
        <v>237</v>
      </c>
      <c r="B17" s="17">
        <v>793.86839481555342</v>
      </c>
      <c r="C17" s="17">
        <v>1032.9531051964511</v>
      </c>
      <c r="D17" s="17">
        <v>954.66143277723268</v>
      </c>
      <c r="E17" s="17">
        <v>931.33688201279051</v>
      </c>
      <c r="F17" s="18">
        <v>914.2685287870529</v>
      </c>
      <c r="G17" s="17">
        <v>875.25411199408609</v>
      </c>
      <c r="H17" s="1"/>
      <c r="I17" s="1"/>
    </row>
    <row r="18" spans="1:9" x14ac:dyDescent="0.35">
      <c r="A18" s="12" t="s">
        <v>238</v>
      </c>
      <c r="B18" s="17">
        <v>984.84135015178697</v>
      </c>
      <c r="C18" s="17">
        <v>1049.0393589543742</v>
      </c>
      <c r="D18" s="17">
        <v>993.2830390395311</v>
      </c>
      <c r="E18" s="17">
        <v>1063.4455690573552</v>
      </c>
      <c r="F18" s="18">
        <v>1062.713950536559</v>
      </c>
      <c r="G18" s="17">
        <v>1056.3855513816802</v>
      </c>
      <c r="H18" s="1"/>
      <c r="I18" s="1"/>
    </row>
    <row r="19" spans="1:9" x14ac:dyDescent="0.35">
      <c r="A19" s="12" t="s">
        <v>239</v>
      </c>
      <c r="B19" s="17">
        <v>2444.4827441862631</v>
      </c>
      <c r="C19" s="17">
        <v>2455.3124012715839</v>
      </c>
      <c r="D19" s="17">
        <v>2372.4413578482427</v>
      </c>
      <c r="E19" s="17">
        <v>2545.6578008533693</v>
      </c>
      <c r="F19" s="18">
        <v>2526.886926732182</v>
      </c>
      <c r="G19" s="17">
        <v>2452.751059435463</v>
      </c>
      <c r="H19" s="1"/>
      <c r="I19" s="1"/>
    </row>
    <row r="20" spans="1:9" x14ac:dyDescent="0.35">
      <c r="A20" s="12" t="s">
        <v>240</v>
      </c>
      <c r="B20" s="17">
        <v>4111.2227805695147</v>
      </c>
      <c r="C20" s="17">
        <v>3990.1603731390965</v>
      </c>
      <c r="D20" s="17">
        <v>3875.4962680641574</v>
      </c>
      <c r="E20" s="17">
        <v>3777.5920250147055</v>
      </c>
      <c r="F20" s="18">
        <v>3678.9580004221061</v>
      </c>
      <c r="G20" s="17">
        <v>3584.9222904486296</v>
      </c>
      <c r="H20" s="1"/>
      <c r="I20" s="1"/>
    </row>
    <row r="21" spans="1:9" x14ac:dyDescent="0.35">
      <c r="A21" s="12" t="s">
        <v>241</v>
      </c>
      <c r="B21" s="17">
        <v>1700.4149083300827</v>
      </c>
      <c r="C21" s="17">
        <v>1709.2314089680506</v>
      </c>
      <c r="D21" s="17">
        <v>1597.4865767907309</v>
      </c>
      <c r="E21" s="17">
        <v>1589.9087319567609</v>
      </c>
      <c r="F21" s="18">
        <v>1577.0330368487928</v>
      </c>
      <c r="G21" s="17">
        <v>1436.2262134854413</v>
      </c>
      <c r="H21" s="1"/>
      <c r="I21" s="1"/>
    </row>
    <row r="22" spans="1:9" x14ac:dyDescent="0.35">
      <c r="A22" s="12" t="s">
        <v>242</v>
      </c>
      <c r="B22" s="17">
        <v>326.64201981932433</v>
      </c>
      <c r="C22" s="17">
        <v>326.46564753897906</v>
      </c>
      <c r="D22" s="17">
        <v>315.09686420487799</v>
      </c>
      <c r="E22" s="17">
        <v>311.25178108430077</v>
      </c>
      <c r="F22" s="18">
        <v>308.32536328016539</v>
      </c>
      <c r="G22" s="17">
        <v>305.76316544012235</v>
      </c>
      <c r="H22" s="1"/>
      <c r="I22" s="1"/>
    </row>
    <row r="23" spans="1:9" x14ac:dyDescent="0.35">
      <c r="A23" s="12" t="s">
        <v>243</v>
      </c>
      <c r="B23" s="17">
        <v>748.22603751622864</v>
      </c>
      <c r="C23" s="17">
        <v>744.3034048010104</v>
      </c>
      <c r="D23" s="17">
        <v>709.82459670292917</v>
      </c>
      <c r="E23" s="17">
        <v>707.98460669016936</v>
      </c>
      <c r="F23" s="18">
        <v>876.40419528296866</v>
      </c>
      <c r="G23" s="17">
        <v>856.58874950989298</v>
      </c>
      <c r="H23" s="1"/>
      <c r="I23" s="1"/>
    </row>
    <row r="24" spans="1:9" x14ac:dyDescent="0.35">
      <c r="A24" s="12" t="s">
        <v>244</v>
      </c>
      <c r="B24" s="17">
        <v>426.84447611533858</v>
      </c>
      <c r="C24" s="17">
        <v>458.5128377483781</v>
      </c>
      <c r="D24" s="17">
        <v>418.03354117287159</v>
      </c>
      <c r="E24" s="17">
        <v>643.77788184260476</v>
      </c>
      <c r="F24" s="18">
        <v>639.56136527262845</v>
      </c>
      <c r="G24" s="17">
        <v>354.81397641388878</v>
      </c>
      <c r="H24" s="1"/>
      <c r="I24" s="1"/>
    </row>
    <row r="25" spans="1:9" x14ac:dyDescent="0.35">
      <c r="A25" s="12" t="s">
        <v>245</v>
      </c>
      <c r="B25" s="17">
        <v>1081.404326403414</v>
      </c>
      <c r="C25" s="17">
        <v>1098.2355951312798</v>
      </c>
      <c r="D25" s="17">
        <v>1066.5382999002916</v>
      </c>
      <c r="E25" s="17">
        <v>1039.2910364252691</v>
      </c>
      <c r="F25" s="18">
        <v>1036.4746567944417</v>
      </c>
      <c r="G25" s="17">
        <v>1054.5042375875923</v>
      </c>
      <c r="H25" s="1"/>
      <c r="I25" s="1"/>
    </row>
    <row r="26" spans="1:9" x14ac:dyDescent="0.35">
      <c r="A26" s="12" t="s">
        <v>246</v>
      </c>
      <c r="B26" s="17">
        <v>497.26623047925074</v>
      </c>
      <c r="C26" s="17">
        <v>538.43119838753262</v>
      </c>
      <c r="D26" s="17">
        <v>496.43985533960767</v>
      </c>
      <c r="E26" s="17">
        <v>553.04628328463571</v>
      </c>
      <c r="F26" s="18">
        <v>547.27745916039851</v>
      </c>
      <c r="G26" s="17">
        <v>663.47723108285652</v>
      </c>
      <c r="H26" s="1"/>
      <c r="I26" s="1"/>
    </row>
    <row r="27" spans="1:9" x14ac:dyDescent="0.35">
      <c r="A27" s="12" t="s">
        <v>247</v>
      </c>
      <c r="B27" s="17">
        <v>2408.7695834925489</v>
      </c>
      <c r="C27" s="17">
        <v>2367.3927908566961</v>
      </c>
      <c r="D27" s="17">
        <v>2057.7346642298139</v>
      </c>
      <c r="E27" s="17">
        <v>2862.6864276029733</v>
      </c>
      <c r="F27" s="18">
        <v>2945.8569599414668</v>
      </c>
      <c r="G27" s="17">
        <v>2889.5490143127195</v>
      </c>
      <c r="H27" s="1"/>
      <c r="I27" s="1"/>
    </row>
    <row r="28" spans="1:9" x14ac:dyDescent="0.35">
      <c r="A28" s="12" t="s">
        <v>248</v>
      </c>
      <c r="B28" s="17">
        <v>293.33704743997464</v>
      </c>
      <c r="C28" s="17">
        <v>332.73865366573875</v>
      </c>
      <c r="D28" s="17">
        <v>305.12970605887716</v>
      </c>
      <c r="E28" s="17">
        <v>300.02112824846819</v>
      </c>
      <c r="F28" s="18">
        <v>498.06784027479603</v>
      </c>
      <c r="G28" s="17">
        <v>489.50655488662579</v>
      </c>
      <c r="H28" s="1"/>
      <c r="I28" s="1"/>
    </row>
    <row r="29" spans="1:9" x14ac:dyDescent="0.35">
      <c r="A29" s="12" t="s">
        <v>249</v>
      </c>
      <c r="B29" s="17">
        <v>1066.6758858382887</v>
      </c>
      <c r="C29" s="17">
        <v>1045.6865239314013</v>
      </c>
      <c r="D29" s="17">
        <v>978.27616492064033</v>
      </c>
      <c r="E29" s="17">
        <v>1093.2271591342285</v>
      </c>
      <c r="F29" s="18">
        <v>1043.9144034282722</v>
      </c>
      <c r="G29" s="17">
        <v>1021.2949523907954</v>
      </c>
      <c r="H29" s="1"/>
      <c r="I29" s="1"/>
    </row>
    <row r="30" spans="1:9" x14ac:dyDescent="0.35">
      <c r="A30" s="12" t="s">
        <v>250</v>
      </c>
      <c r="B30" s="17">
        <v>0</v>
      </c>
      <c r="C30" s="17">
        <v>0</v>
      </c>
      <c r="D30" s="17">
        <v>0</v>
      </c>
      <c r="E30" s="17">
        <v>0</v>
      </c>
      <c r="F30" s="18">
        <v>0</v>
      </c>
      <c r="G30" s="17">
        <v>2145.9890295208847</v>
      </c>
      <c r="H30" s="1"/>
      <c r="I30" s="1"/>
    </row>
    <row r="31" spans="1:9" x14ac:dyDescent="0.35">
      <c r="A31" s="12" t="s">
        <v>251</v>
      </c>
      <c r="B31" s="17">
        <v>2296.6960143898514</v>
      </c>
      <c r="C31" s="17">
        <v>2666.8875269173432</v>
      </c>
      <c r="D31" s="17">
        <v>2133.4422851458417</v>
      </c>
      <c r="E31" s="17">
        <v>2090.3719874560356</v>
      </c>
      <c r="F31" s="18">
        <v>2118.04214591554</v>
      </c>
      <c r="G31" s="17">
        <v>1801.0520658599744</v>
      </c>
      <c r="H31" s="1"/>
      <c r="I31" s="1"/>
    </row>
    <row r="32" spans="1:9" x14ac:dyDescent="0.35">
      <c r="A32" s="12" t="s">
        <v>252</v>
      </c>
      <c r="B32" s="17">
        <v>32.272151797304446</v>
      </c>
      <c r="C32" s="17">
        <v>30.90712705687794</v>
      </c>
      <c r="D32" s="17">
        <v>83.473713797403164</v>
      </c>
      <c r="E32" s="17">
        <v>81.913499344691999</v>
      </c>
      <c r="F32" s="18">
        <v>80.718421311852197</v>
      </c>
      <c r="G32" s="17">
        <v>127.54265535196296</v>
      </c>
      <c r="H32" s="1"/>
      <c r="I32" s="1"/>
    </row>
    <row r="33" spans="1:9" x14ac:dyDescent="0.35">
      <c r="A33" s="12" t="s">
        <v>253</v>
      </c>
      <c r="B33" s="17">
        <v>339.88184596775062</v>
      </c>
      <c r="C33" s="17">
        <v>430.86154865944491</v>
      </c>
      <c r="D33" s="17">
        <v>403.90175124641161</v>
      </c>
      <c r="E33" s="17">
        <v>401.43167243864855</v>
      </c>
      <c r="F33" s="18">
        <v>395.63246322280582</v>
      </c>
      <c r="G33" s="17">
        <v>426.1795552348803</v>
      </c>
      <c r="H33" s="1"/>
      <c r="I33" s="1"/>
    </row>
    <row r="34" spans="1:9" x14ac:dyDescent="0.35">
      <c r="A34" s="12" t="s">
        <v>254</v>
      </c>
      <c r="B34" s="17">
        <v>503.33820154391822</v>
      </c>
      <c r="C34" s="17">
        <v>509.62023737290684</v>
      </c>
      <c r="D34" s="17">
        <v>487.43059624452439</v>
      </c>
      <c r="E34" s="17">
        <v>1528.5947757374993</v>
      </c>
      <c r="F34" s="18">
        <v>1513.1657787800548</v>
      </c>
      <c r="G34" s="17">
        <v>1497.7705169057901</v>
      </c>
      <c r="H34" s="1"/>
      <c r="I34" s="1"/>
    </row>
    <row r="35" spans="1:9" x14ac:dyDescent="0.35">
      <c r="A35" s="12" t="s">
        <v>255</v>
      </c>
      <c r="B35" s="17">
        <v>469.72402183339284</v>
      </c>
      <c r="C35" s="17">
        <v>557.20918461703184</v>
      </c>
      <c r="D35" s="17">
        <v>467.37407788871189</v>
      </c>
      <c r="E35" s="17">
        <v>461.51046878858375</v>
      </c>
      <c r="F35" s="18">
        <v>466.98245447958726</v>
      </c>
      <c r="G35" s="17">
        <v>458.94177887350651</v>
      </c>
      <c r="H35" s="1"/>
      <c r="I35" s="1"/>
    </row>
    <row r="36" spans="1:9" x14ac:dyDescent="0.35">
      <c r="A36" s="12" t="s">
        <v>256</v>
      </c>
      <c r="B36" s="17">
        <v>1108.2019669662604</v>
      </c>
      <c r="C36" s="17">
        <v>1003.1661544400398</v>
      </c>
      <c r="D36" s="17">
        <v>970.4395844664615</v>
      </c>
      <c r="E36" s="17">
        <v>917.01463421580047</v>
      </c>
      <c r="F36" s="18">
        <v>904.18493311758732</v>
      </c>
      <c r="G36" s="17">
        <v>1021.9684187756868</v>
      </c>
      <c r="H36" s="1"/>
      <c r="I36" s="1"/>
    </row>
    <row r="37" spans="1:9" x14ac:dyDescent="0.35">
      <c r="A37" s="12" t="s">
        <v>257</v>
      </c>
      <c r="B37" s="17">
        <v>952.12933332541718</v>
      </c>
      <c r="C37" s="17">
        <v>1302.0563331605322</v>
      </c>
      <c r="D37" s="17">
        <v>1206.5433997035821</v>
      </c>
      <c r="E37" s="17">
        <v>1171.3554433640147</v>
      </c>
      <c r="F37" s="18">
        <v>1276.1101120486928</v>
      </c>
      <c r="G37" s="19">
        <v>1618.925041724872</v>
      </c>
      <c r="H37" s="1"/>
      <c r="I37" s="1"/>
    </row>
    <row r="38" spans="1:9" x14ac:dyDescent="0.35">
      <c r="A38" s="1" t="s">
        <v>270</v>
      </c>
      <c r="B38" s="1"/>
      <c r="C38" s="1"/>
      <c r="D38" s="1"/>
      <c r="E38" s="1"/>
      <c r="F38" s="1"/>
      <c r="G38" s="1"/>
      <c r="H38" s="1"/>
      <c r="I38" s="1"/>
    </row>
    <row r="39" spans="1:9" ht="15" customHeight="1" x14ac:dyDescent="0.35">
      <c r="A39" s="1"/>
      <c r="B39" s="1"/>
      <c r="C39" s="1"/>
      <c r="D39" s="1"/>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I43" s="1"/>
    </row>
    <row r="44" spans="1:9" x14ac:dyDescent="0.35">
      <c r="A44" s="1"/>
      <c r="B44" s="1"/>
      <c r="C44" s="1"/>
      <c r="D44" s="1"/>
      <c r="E44" s="1"/>
      <c r="F44" s="1"/>
      <c r="G44" s="1"/>
      <c r="H44" s="1"/>
      <c r="I44" s="1"/>
    </row>
    <row r="45" spans="1:9" x14ac:dyDescent="0.35">
      <c r="G45" s="1"/>
      <c r="H45" s="1"/>
    </row>
  </sheetData>
  <sortState xmlns:xlrd2="http://schemas.microsoft.com/office/spreadsheetml/2017/richdata2" ref="A6:D37">
    <sortCondition ref="D5:D37"/>
  </sortState>
  <mergeCells count="3">
    <mergeCell ref="A2:F2"/>
    <mergeCell ref="A1:F1"/>
    <mergeCell ref="A3:F3"/>
  </mergeCells>
  <pageMargins left="0.7" right="0.7" top="0.75" bottom="0.75" header="0.3" footer="0.3"/>
  <tableParts count="1">
    <tablePart r:id="rId1"/>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I45"/>
  <sheetViews>
    <sheetView zoomScale="80" zoomScaleNormal="80" workbookViewId="0">
      <selection activeCell="A6" sqref="A6:G37"/>
    </sheetView>
  </sheetViews>
  <sheetFormatPr baseColWidth="10" defaultColWidth="11.453125" defaultRowHeight="14.5" x14ac:dyDescent="0.35"/>
  <cols>
    <col min="1" max="1" width="25.453125" bestFit="1" customWidth="1"/>
    <col min="2" max="4" width="13.54296875" bestFit="1" customWidth="1"/>
  </cols>
  <sheetData>
    <row r="1" spans="1:9" ht="23.5" x14ac:dyDescent="0.35">
      <c r="A1" s="202" t="s">
        <v>260</v>
      </c>
      <c r="B1" s="202"/>
      <c r="C1" s="202"/>
      <c r="D1" s="202"/>
      <c r="E1" s="202"/>
      <c r="F1" s="202"/>
      <c r="G1" s="1"/>
      <c r="H1" s="1"/>
      <c r="I1" s="1"/>
    </row>
    <row r="2" spans="1:9" ht="35.25" customHeight="1" x14ac:dyDescent="0.35">
      <c r="A2" s="204" t="s">
        <v>191</v>
      </c>
      <c r="B2" s="204"/>
      <c r="C2" s="204"/>
      <c r="D2" s="204"/>
      <c r="E2" s="204"/>
      <c r="F2" s="204"/>
      <c r="G2" s="1"/>
      <c r="H2" s="1"/>
      <c r="I2" s="1"/>
    </row>
    <row r="3" spans="1:9" x14ac:dyDescent="0.35">
      <c r="A3" s="201" t="s">
        <v>299</v>
      </c>
      <c r="B3" s="201"/>
      <c r="C3" s="201"/>
      <c r="D3" s="201"/>
      <c r="E3" s="201"/>
      <c r="F3" s="201"/>
      <c r="G3" s="1"/>
      <c r="H3" s="1"/>
      <c r="I3" s="1"/>
    </row>
    <row r="4" spans="1:9" x14ac:dyDescent="0.35">
      <c r="A4" s="2"/>
      <c r="B4" s="2"/>
      <c r="C4" s="2"/>
      <c r="D4" s="2"/>
      <c r="E4" s="1"/>
      <c r="F4" s="1"/>
      <c r="G4" s="1"/>
      <c r="H4" s="1"/>
      <c r="I4" s="1"/>
    </row>
    <row r="5" spans="1:9" x14ac:dyDescent="0.35">
      <c r="A5" s="22" t="s">
        <v>226</v>
      </c>
      <c r="B5" s="23" t="s">
        <v>130</v>
      </c>
      <c r="C5" s="23" t="s">
        <v>131</v>
      </c>
      <c r="D5" s="23" t="s">
        <v>132</v>
      </c>
      <c r="E5" s="23" t="s">
        <v>133</v>
      </c>
      <c r="F5" s="24" t="s">
        <v>134</v>
      </c>
      <c r="G5" s="118" t="s">
        <v>291</v>
      </c>
      <c r="H5" s="1"/>
      <c r="I5" s="1"/>
    </row>
    <row r="6" spans="1:9" x14ac:dyDescent="0.35">
      <c r="A6" s="12" t="s">
        <v>1</v>
      </c>
      <c r="B6" s="17">
        <v>0</v>
      </c>
      <c r="C6" s="17">
        <v>0</v>
      </c>
      <c r="D6" s="17">
        <v>0</v>
      </c>
      <c r="E6" s="17">
        <v>0</v>
      </c>
      <c r="F6" s="18">
        <v>0</v>
      </c>
      <c r="G6" s="49">
        <v>0</v>
      </c>
      <c r="H6" s="1"/>
      <c r="I6" s="1"/>
    </row>
    <row r="7" spans="1:9" x14ac:dyDescent="0.35">
      <c r="A7" s="12" t="s">
        <v>227</v>
      </c>
      <c r="B7" s="17">
        <v>9.9935375124086416</v>
      </c>
      <c r="C7" s="17">
        <v>9.8436823246840177</v>
      </c>
      <c r="D7" s="17">
        <v>9.7256397039515274</v>
      </c>
      <c r="E7" s="17">
        <v>9.5984335356469828</v>
      </c>
      <c r="F7" s="18">
        <v>9.4659321103349043</v>
      </c>
      <c r="G7" s="17">
        <v>9.6938676593187143</v>
      </c>
      <c r="H7" s="1"/>
      <c r="I7" s="1"/>
    </row>
    <row r="8" spans="1:9" x14ac:dyDescent="0.35">
      <c r="A8" s="12" t="s">
        <v>228</v>
      </c>
      <c r="B8" s="17">
        <v>5.8475770564466609</v>
      </c>
      <c r="C8" s="17">
        <v>5.6722345664943168</v>
      </c>
      <c r="D8" s="17">
        <v>5.5720126920318185</v>
      </c>
      <c r="E8" s="17">
        <v>6.0072718025169465</v>
      </c>
      <c r="F8" s="18">
        <v>5.9405705323939308</v>
      </c>
      <c r="G8" s="17">
        <v>5.9513654416111539</v>
      </c>
      <c r="H8" s="1"/>
      <c r="I8" s="1"/>
    </row>
    <row r="9" spans="1:9" x14ac:dyDescent="0.35">
      <c r="A9" s="12" t="s">
        <v>229</v>
      </c>
      <c r="B9" s="17">
        <v>8.9557691682105478</v>
      </c>
      <c r="C9" s="17">
        <v>8.9101757435315676</v>
      </c>
      <c r="D9" s="17">
        <v>9.1905112566530676</v>
      </c>
      <c r="E9" s="17">
        <v>9.3651290432520895</v>
      </c>
      <c r="F9" s="18">
        <v>9.6635394030819146</v>
      </c>
      <c r="G9" s="17">
        <v>9.3321944693127801</v>
      </c>
      <c r="H9" s="1"/>
      <c r="I9" s="1"/>
    </row>
    <row r="10" spans="1:9" x14ac:dyDescent="0.35">
      <c r="A10" s="12" t="s">
        <v>230</v>
      </c>
      <c r="B10" s="17">
        <v>7.2534199875241177</v>
      </c>
      <c r="C10" s="17">
        <v>7.0855708647624329</v>
      </c>
      <c r="D10" s="17">
        <v>7.0066446346618712</v>
      </c>
      <c r="E10" s="17">
        <v>8.4986908153103151</v>
      </c>
      <c r="F10" s="18">
        <v>8.4385596145879695</v>
      </c>
      <c r="G10" s="17">
        <v>7.5351931194644592</v>
      </c>
      <c r="H10" s="1"/>
      <c r="I10" s="1"/>
    </row>
    <row r="11" spans="1:9" x14ac:dyDescent="0.35">
      <c r="A11" s="12" t="s">
        <v>231</v>
      </c>
      <c r="B11" s="17">
        <v>8.9347254486508554</v>
      </c>
      <c r="C11" s="17">
        <v>9.3114401623576573</v>
      </c>
      <c r="D11" s="17">
        <v>10.524405886763287</v>
      </c>
      <c r="E11" s="17">
        <v>11.285827800839414</v>
      </c>
      <c r="F11" s="18">
        <v>11.620658542719616</v>
      </c>
      <c r="G11" s="17">
        <v>11.2842524078296</v>
      </c>
      <c r="H11" s="1"/>
      <c r="I11" s="1"/>
    </row>
    <row r="12" spans="1:9" x14ac:dyDescent="0.35">
      <c r="A12" s="12" t="s">
        <v>232</v>
      </c>
      <c r="B12" s="17">
        <v>9.9632852936927421</v>
      </c>
      <c r="C12" s="17">
        <v>9.7206669155157392</v>
      </c>
      <c r="D12" s="17">
        <v>9.579223048376992</v>
      </c>
      <c r="E12" s="17">
        <v>9.478358537868413</v>
      </c>
      <c r="F12" s="18">
        <v>9.3846485918334785</v>
      </c>
      <c r="G12" s="17">
        <v>9.4372920256769834</v>
      </c>
      <c r="H12" s="1"/>
      <c r="I12" s="1"/>
    </row>
    <row r="13" spans="1:9" x14ac:dyDescent="0.35">
      <c r="A13" s="12" t="s">
        <v>233</v>
      </c>
      <c r="B13" s="17">
        <v>4.0879773607813759</v>
      </c>
      <c r="C13" s="17">
        <v>3.9409954166223309</v>
      </c>
      <c r="D13" s="17">
        <v>3.887050098245191</v>
      </c>
      <c r="E13" s="17">
        <v>3.8669535946233879</v>
      </c>
      <c r="F13" s="18">
        <v>3.8493443604218109</v>
      </c>
      <c r="G13" s="17">
        <v>4.7039078184592631</v>
      </c>
      <c r="H13" s="1"/>
      <c r="I13" s="1"/>
    </row>
    <row r="14" spans="1:9" x14ac:dyDescent="0.35">
      <c r="A14" s="12" t="s">
        <v>234</v>
      </c>
      <c r="B14" s="17">
        <v>5.8560352299079428</v>
      </c>
      <c r="C14" s="36">
        <v>5.7799793076740782</v>
      </c>
      <c r="D14" s="36">
        <v>5.7195476981680287</v>
      </c>
      <c r="E14" s="36">
        <v>5.659117404049665</v>
      </c>
      <c r="F14" s="37">
        <v>5.5978504254366319</v>
      </c>
      <c r="G14" s="17">
        <v>5.5793296993299224</v>
      </c>
      <c r="H14" s="1"/>
      <c r="I14" s="1"/>
    </row>
    <row r="15" spans="1:9" x14ac:dyDescent="0.35">
      <c r="A15" s="12" t="s">
        <v>235</v>
      </c>
      <c r="B15" s="17">
        <v>9.3268443368333873</v>
      </c>
      <c r="C15" s="17">
        <v>11.088502885782876</v>
      </c>
      <c r="D15" s="17">
        <v>11.055343047294757</v>
      </c>
      <c r="E15" s="17">
        <v>12.868853513840451</v>
      </c>
      <c r="F15" s="18">
        <v>12.839089525137103</v>
      </c>
      <c r="G15" s="17">
        <v>11.02673615960833</v>
      </c>
      <c r="H15" s="1"/>
      <c r="I15" s="1"/>
    </row>
    <row r="16" spans="1:9" x14ac:dyDescent="0.35">
      <c r="A16" s="12" t="s">
        <v>236</v>
      </c>
      <c r="B16" s="17">
        <v>30.606311021332601</v>
      </c>
      <c r="C16" s="17">
        <v>29.688566932874149</v>
      </c>
      <c r="D16" s="17">
        <v>29.068922415046075</v>
      </c>
      <c r="E16" s="17">
        <v>28.601664616880701</v>
      </c>
      <c r="F16" s="18">
        <v>28.169807600214092</v>
      </c>
      <c r="G16" s="17">
        <v>26.373394519608617</v>
      </c>
      <c r="H16" s="1"/>
      <c r="I16" s="1"/>
    </row>
    <row r="17" spans="1:9" x14ac:dyDescent="0.35">
      <c r="A17" s="12" t="s">
        <v>237</v>
      </c>
      <c r="B17" s="17">
        <v>39.77778561575763</v>
      </c>
      <c r="C17" s="17">
        <v>39.130163760917746</v>
      </c>
      <c r="D17" s="17">
        <v>38.808208628409957</v>
      </c>
      <c r="E17" s="17">
        <v>38.459319654635308</v>
      </c>
      <c r="F17" s="18">
        <v>37.528380838008744</v>
      </c>
      <c r="G17" s="17">
        <v>18.205982485844849</v>
      </c>
      <c r="H17" s="1"/>
      <c r="I17" s="1"/>
    </row>
    <row r="18" spans="1:9" x14ac:dyDescent="0.35">
      <c r="A18" s="12" t="s">
        <v>238</v>
      </c>
      <c r="B18" s="17">
        <v>9.8658831839967487</v>
      </c>
      <c r="C18" s="17">
        <v>9.7354109998461809</v>
      </c>
      <c r="D18" s="17">
        <v>9.6507583565916608</v>
      </c>
      <c r="E18" s="17">
        <v>9.5656798711311612</v>
      </c>
      <c r="F18" s="18">
        <v>9.4745957663716283</v>
      </c>
      <c r="G18" s="17">
        <v>9.5049264033548582</v>
      </c>
      <c r="H18" s="1"/>
      <c r="I18" s="1"/>
    </row>
    <row r="19" spans="1:9" x14ac:dyDescent="0.35">
      <c r="A19" s="12" t="s">
        <v>239</v>
      </c>
      <c r="B19" s="17">
        <v>6.5504020687177489</v>
      </c>
      <c r="C19" s="17">
        <v>7.6443248532289623</v>
      </c>
      <c r="D19" s="17">
        <v>7.5260839503103663</v>
      </c>
      <c r="E19" s="17">
        <v>7.8898160883869792</v>
      </c>
      <c r="F19" s="18">
        <v>8.3543265625096961</v>
      </c>
      <c r="G19" s="17">
        <v>7.4162750394976458</v>
      </c>
      <c r="H19" s="1"/>
      <c r="I19" s="1"/>
    </row>
    <row r="20" spans="1:9" x14ac:dyDescent="0.35">
      <c r="A20" s="12" t="s">
        <v>240</v>
      </c>
      <c r="B20" s="17">
        <v>0</v>
      </c>
      <c r="C20" s="17">
        <v>0</v>
      </c>
      <c r="D20" s="17">
        <v>0</v>
      </c>
      <c r="E20" s="17">
        <v>0</v>
      </c>
      <c r="F20" s="18">
        <v>0</v>
      </c>
      <c r="G20" s="17">
        <v>0</v>
      </c>
      <c r="H20" s="1"/>
      <c r="I20" s="1"/>
    </row>
    <row r="21" spans="1:9" x14ac:dyDescent="0.35">
      <c r="A21" s="12" t="s">
        <v>241</v>
      </c>
      <c r="B21" s="17">
        <v>0</v>
      </c>
      <c r="C21" s="17">
        <v>0</v>
      </c>
      <c r="D21" s="17">
        <v>0</v>
      </c>
      <c r="E21" s="17">
        <v>0</v>
      </c>
      <c r="F21" s="18">
        <v>0</v>
      </c>
      <c r="G21" s="17">
        <v>0</v>
      </c>
      <c r="H21" s="1"/>
      <c r="I21" s="1"/>
    </row>
    <row r="22" spans="1:9" x14ac:dyDescent="0.35">
      <c r="A22" s="12" t="s">
        <v>242</v>
      </c>
      <c r="B22" s="17">
        <v>0</v>
      </c>
      <c r="C22" s="17">
        <v>0</v>
      </c>
      <c r="D22" s="17">
        <v>0</v>
      </c>
      <c r="E22" s="17">
        <v>0</v>
      </c>
      <c r="F22" s="18">
        <v>0</v>
      </c>
      <c r="G22" s="17">
        <v>1.8958927379724564</v>
      </c>
      <c r="H22" s="1"/>
      <c r="I22" s="1"/>
    </row>
    <row r="23" spans="1:9" x14ac:dyDescent="0.35">
      <c r="A23" s="12" t="s">
        <v>243</v>
      </c>
      <c r="B23" s="17">
        <v>13.848535794310468</v>
      </c>
      <c r="C23" s="17">
        <v>19.20923799697043</v>
      </c>
      <c r="D23" s="17">
        <v>16.33097441480675</v>
      </c>
      <c r="E23" s="17">
        <v>16.202291003947956</v>
      </c>
      <c r="F23" s="18">
        <v>16.080229625679056</v>
      </c>
      <c r="G23" s="17">
        <v>13.012632663790008</v>
      </c>
      <c r="H23" s="1"/>
      <c r="I23" s="1"/>
    </row>
    <row r="24" spans="1:9" x14ac:dyDescent="0.35">
      <c r="A24" s="12" t="s">
        <v>244</v>
      </c>
      <c r="B24" s="17">
        <v>25.461619155285323</v>
      </c>
      <c r="C24" s="17">
        <v>33.113510567030666</v>
      </c>
      <c r="D24" s="17">
        <v>33.115366294161255</v>
      </c>
      <c r="E24" s="17">
        <v>35.622593884618418</v>
      </c>
      <c r="F24" s="18">
        <v>35.580314936616212</v>
      </c>
      <c r="G24" s="17">
        <v>33.858625726751214</v>
      </c>
      <c r="H24" s="1"/>
      <c r="I24" s="1"/>
    </row>
    <row r="25" spans="1:9" x14ac:dyDescent="0.35">
      <c r="A25" s="12" t="s">
        <v>245</v>
      </c>
      <c r="B25" s="17">
        <v>6.9339183711393675</v>
      </c>
      <c r="C25" s="17">
        <v>6.860686891971624</v>
      </c>
      <c r="D25" s="17">
        <v>8.1682218053403837</v>
      </c>
      <c r="E25" s="17">
        <v>8.0913349893598951</v>
      </c>
      <c r="F25" s="18">
        <v>9.3418905050359466</v>
      </c>
      <c r="G25" s="17">
        <v>9.498454465766212</v>
      </c>
      <c r="H25" s="1"/>
      <c r="I25" s="1"/>
    </row>
    <row r="26" spans="1:9" x14ac:dyDescent="0.35">
      <c r="A26" s="12" t="s">
        <v>246</v>
      </c>
      <c r="B26" s="17">
        <v>18.634061200468338</v>
      </c>
      <c r="C26" s="17">
        <v>18.434482313650427</v>
      </c>
      <c r="D26" s="17">
        <v>21.332423149945605</v>
      </c>
      <c r="E26" s="17">
        <v>21.164021164021165</v>
      </c>
      <c r="F26" s="18">
        <v>20.996934447570656</v>
      </c>
      <c r="G26" s="17">
        <v>20.407508797093971</v>
      </c>
      <c r="H26" s="1"/>
      <c r="I26" s="1"/>
    </row>
    <row r="27" spans="1:9" x14ac:dyDescent="0.35">
      <c r="A27" s="12" t="s">
        <v>247</v>
      </c>
      <c r="B27" s="17">
        <v>0</v>
      </c>
      <c r="C27" s="17">
        <v>0</v>
      </c>
      <c r="D27" s="17">
        <v>0</v>
      </c>
      <c r="E27" s="17">
        <v>0</v>
      </c>
      <c r="F27" s="18">
        <v>0</v>
      </c>
      <c r="G27" s="17">
        <v>0</v>
      </c>
      <c r="H27" s="1"/>
      <c r="I27" s="1"/>
    </row>
    <row r="28" spans="1:9" x14ac:dyDescent="0.35">
      <c r="A28" s="12" t="s">
        <v>248</v>
      </c>
      <c r="B28" s="17">
        <v>7.689823287860845</v>
      </c>
      <c r="C28" s="17">
        <v>7.6437989680871397</v>
      </c>
      <c r="D28" s="17">
        <v>7.5823059308796994</v>
      </c>
      <c r="E28" s="17">
        <v>15.046871003174891</v>
      </c>
      <c r="F28" s="18">
        <v>22.403775783011962</v>
      </c>
      <c r="G28" s="17">
        <v>20.745453288154344</v>
      </c>
      <c r="H28" s="1"/>
      <c r="I28" s="1"/>
    </row>
    <row r="29" spans="1:9" x14ac:dyDescent="0.35">
      <c r="A29" s="12" t="s">
        <v>249</v>
      </c>
      <c r="B29" s="17">
        <v>0</v>
      </c>
      <c r="C29" s="17">
        <v>0</v>
      </c>
      <c r="D29" s="17">
        <v>0</v>
      </c>
      <c r="E29" s="17">
        <v>0</v>
      </c>
      <c r="F29" s="18">
        <v>0</v>
      </c>
      <c r="G29" s="17">
        <v>0</v>
      </c>
      <c r="H29" s="1"/>
      <c r="I29" s="1"/>
    </row>
    <row r="30" spans="1:9" x14ac:dyDescent="0.35">
      <c r="A30" s="12" t="s">
        <v>250</v>
      </c>
      <c r="B30" s="17">
        <v>0</v>
      </c>
      <c r="C30" s="17">
        <v>0</v>
      </c>
      <c r="D30" s="17">
        <v>0</v>
      </c>
      <c r="E30" s="17">
        <v>0</v>
      </c>
      <c r="F30" s="18">
        <v>0</v>
      </c>
      <c r="G30" s="17">
        <v>0</v>
      </c>
      <c r="H30" s="1"/>
      <c r="I30" s="1"/>
    </row>
    <row r="31" spans="1:9" x14ac:dyDescent="0.35">
      <c r="A31" s="12" t="s">
        <v>251</v>
      </c>
      <c r="B31" s="17">
        <v>0</v>
      </c>
      <c r="C31" s="17">
        <v>0</v>
      </c>
      <c r="D31" s="17">
        <v>0</v>
      </c>
      <c r="E31" s="17">
        <v>0</v>
      </c>
      <c r="F31" s="18">
        <v>0</v>
      </c>
      <c r="G31" s="17">
        <v>0</v>
      </c>
      <c r="H31" s="1"/>
      <c r="I31" s="1"/>
    </row>
    <row r="32" spans="1:9" x14ac:dyDescent="0.35">
      <c r="A32" s="12" t="s">
        <v>252</v>
      </c>
      <c r="B32" s="17">
        <v>9.5925285713463513</v>
      </c>
      <c r="C32" s="17">
        <v>14.852992506665279</v>
      </c>
      <c r="D32" s="17">
        <v>18.282237526486391</v>
      </c>
      <c r="E32" s="17">
        <v>21.723742783644195</v>
      </c>
      <c r="F32" s="18">
        <v>21.528988783396844</v>
      </c>
      <c r="G32" s="17">
        <v>21.379665443868582</v>
      </c>
      <c r="H32" s="1"/>
      <c r="I32" s="1"/>
    </row>
    <row r="33" spans="1:9" x14ac:dyDescent="0.35">
      <c r="A33" s="12" t="s">
        <v>253</v>
      </c>
      <c r="B33" s="17">
        <v>3.4887574790238456</v>
      </c>
      <c r="C33" s="17">
        <v>3.4019275321397102</v>
      </c>
      <c r="D33" s="17">
        <v>6.7100133529265724</v>
      </c>
      <c r="E33" s="17">
        <v>6.6417380100024568</v>
      </c>
      <c r="F33" s="18">
        <v>6.578384743410103</v>
      </c>
      <c r="G33" s="17">
        <v>6.3647038980629018</v>
      </c>
      <c r="H33" s="1"/>
      <c r="I33" s="1"/>
    </row>
    <row r="34" spans="1:9" x14ac:dyDescent="0.35">
      <c r="A34" s="12" t="s">
        <v>254</v>
      </c>
      <c r="B34" s="17">
        <v>39.694466024372403</v>
      </c>
      <c r="C34" s="17">
        <v>39.048771916123236</v>
      </c>
      <c r="D34" s="17">
        <v>38.766558858712507</v>
      </c>
      <c r="E34" s="17">
        <v>44.026195586373895</v>
      </c>
      <c r="F34" s="18">
        <v>43.756973767694227</v>
      </c>
      <c r="G34" s="17">
        <v>21.357709599222581</v>
      </c>
      <c r="H34" s="1"/>
      <c r="I34" s="1"/>
    </row>
    <row r="35" spans="1:9" x14ac:dyDescent="0.35">
      <c r="A35" s="12" t="s">
        <v>255</v>
      </c>
      <c r="B35" s="17">
        <v>3.8934366391854929</v>
      </c>
      <c r="C35" s="17">
        <v>3.7526550034149162</v>
      </c>
      <c r="D35" s="17">
        <v>3.6755652100401739</v>
      </c>
      <c r="E35" s="17">
        <v>3.6228733733298553</v>
      </c>
      <c r="F35" s="18">
        <v>3.574862993375779</v>
      </c>
      <c r="G35" s="17">
        <v>1.7618258153289417</v>
      </c>
      <c r="H35" s="1"/>
      <c r="I35" s="1"/>
    </row>
    <row r="36" spans="1:9" x14ac:dyDescent="0.35">
      <c r="A36" s="12" t="s">
        <v>256</v>
      </c>
      <c r="B36" s="17">
        <v>1.8558935756387986</v>
      </c>
      <c r="C36" s="17">
        <v>1.8338461989869834</v>
      </c>
      <c r="D36" s="17">
        <v>1.8184397059946684</v>
      </c>
      <c r="E36" s="17">
        <v>1.8044906554451408</v>
      </c>
      <c r="F36" s="18">
        <v>3.5823098375601603</v>
      </c>
      <c r="G36" s="17">
        <v>3.4137965172447933</v>
      </c>
      <c r="H36" s="1"/>
      <c r="I36" s="1"/>
    </row>
    <row r="37" spans="1:9" x14ac:dyDescent="0.35">
      <c r="A37" s="12" t="s">
        <v>257</v>
      </c>
      <c r="B37" s="17">
        <v>5.7600368642359312</v>
      </c>
      <c r="C37" s="17">
        <v>5.6278420602404209</v>
      </c>
      <c r="D37" s="17">
        <v>5.5755345543754009</v>
      </c>
      <c r="E37" s="17">
        <v>5.5397672189814582</v>
      </c>
      <c r="F37" s="18">
        <v>11.016370326304889</v>
      </c>
      <c r="G37" s="19">
        <v>10.305081951164217</v>
      </c>
      <c r="H37" s="1"/>
      <c r="I37" s="1"/>
    </row>
    <row r="38" spans="1:9" x14ac:dyDescent="0.35">
      <c r="A38" s="1" t="s">
        <v>271</v>
      </c>
      <c r="B38" s="1"/>
      <c r="C38" s="1"/>
      <c r="D38" s="1"/>
      <c r="E38" s="1"/>
      <c r="F38" s="1"/>
      <c r="G38" s="1"/>
      <c r="H38" s="1"/>
      <c r="I38" s="1"/>
    </row>
    <row r="39" spans="1:9" x14ac:dyDescent="0.35">
      <c r="A39" s="1"/>
      <c r="B39" s="1"/>
      <c r="C39" s="1"/>
      <c r="D39" s="1"/>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I43" s="1"/>
    </row>
    <row r="44" spans="1:9" x14ac:dyDescent="0.35">
      <c r="A44" s="1"/>
      <c r="B44" s="1"/>
      <c r="C44" s="1"/>
      <c r="D44" s="1"/>
      <c r="E44" s="1"/>
      <c r="F44" s="1"/>
      <c r="G44" s="1"/>
      <c r="H44" s="1"/>
      <c r="I44" s="1"/>
    </row>
    <row r="45" spans="1:9" x14ac:dyDescent="0.35">
      <c r="G45" s="1"/>
      <c r="H45" s="1"/>
    </row>
  </sheetData>
  <sortState xmlns:xlrd2="http://schemas.microsoft.com/office/spreadsheetml/2017/richdata2" ref="A6:D37">
    <sortCondition ref="D5:D37"/>
  </sortState>
  <mergeCells count="3">
    <mergeCell ref="A2:F2"/>
    <mergeCell ref="A1:F1"/>
    <mergeCell ref="A3:F3"/>
  </mergeCells>
  <pageMargins left="0.7" right="0.7" top="0.75" bottom="0.75" header="0.3" footer="0.3"/>
  <tableParts count="1">
    <tablePart r:id="rId1"/>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I45"/>
  <sheetViews>
    <sheetView zoomScale="80" zoomScaleNormal="80" workbookViewId="0">
      <selection activeCell="H5" sqref="H5"/>
    </sheetView>
  </sheetViews>
  <sheetFormatPr baseColWidth="10" defaultColWidth="11.453125" defaultRowHeight="14.5" x14ac:dyDescent="0.35"/>
  <cols>
    <col min="1" max="1" width="25.453125" bestFit="1" customWidth="1"/>
    <col min="2" max="4" width="14.1796875" bestFit="1" customWidth="1"/>
    <col min="5" max="6" width="12.26953125" bestFit="1" customWidth="1"/>
  </cols>
  <sheetData>
    <row r="1" spans="1:9" ht="23.5" x14ac:dyDescent="0.35">
      <c r="A1" s="202" t="s">
        <v>192</v>
      </c>
      <c r="B1" s="202"/>
      <c r="C1" s="202"/>
      <c r="D1" s="202"/>
      <c r="E1" s="202"/>
      <c r="F1" s="202"/>
      <c r="G1" s="1"/>
      <c r="H1" s="1"/>
      <c r="I1" s="1"/>
    </row>
    <row r="2" spans="1:9" ht="25.5" customHeight="1" x14ac:dyDescent="0.35">
      <c r="A2" s="204" t="s">
        <v>193</v>
      </c>
      <c r="B2" s="204"/>
      <c r="C2" s="204"/>
      <c r="D2" s="204"/>
      <c r="E2" s="204"/>
      <c r="F2" s="204"/>
      <c r="G2" s="1"/>
      <c r="H2" s="1"/>
      <c r="I2" s="1"/>
    </row>
    <row r="3" spans="1:9" x14ac:dyDescent="0.35">
      <c r="A3" s="201" t="s">
        <v>55</v>
      </c>
      <c r="B3" s="201"/>
      <c r="C3" s="201"/>
      <c r="D3" s="201"/>
      <c r="E3" s="201"/>
      <c r="F3" s="201"/>
      <c r="G3" s="1"/>
      <c r="H3" s="1"/>
      <c r="I3" s="1"/>
    </row>
    <row r="4" spans="1:9" x14ac:dyDescent="0.35">
      <c r="A4" s="2"/>
      <c r="B4" s="2"/>
      <c r="C4" s="2"/>
      <c r="D4" s="2"/>
      <c r="E4" s="1"/>
      <c r="F4" s="1"/>
      <c r="G4" s="1"/>
      <c r="H4" s="1"/>
      <c r="I4" s="1"/>
    </row>
    <row r="5" spans="1:9" x14ac:dyDescent="0.35">
      <c r="A5" s="22" t="s">
        <v>226</v>
      </c>
      <c r="B5" s="23" t="s">
        <v>130</v>
      </c>
      <c r="C5" s="23" t="s">
        <v>131</v>
      </c>
      <c r="D5" s="23" t="s">
        <v>132</v>
      </c>
      <c r="E5" s="23" t="s">
        <v>133</v>
      </c>
      <c r="F5" s="24" t="s">
        <v>134</v>
      </c>
      <c r="G5" s="126" t="s">
        <v>291</v>
      </c>
      <c r="H5" s="1"/>
      <c r="I5" s="1"/>
    </row>
    <row r="6" spans="1:9" x14ac:dyDescent="0.35">
      <c r="A6" s="12" t="s">
        <v>1</v>
      </c>
      <c r="B6" s="54">
        <v>0</v>
      </c>
      <c r="C6" s="54">
        <v>0</v>
      </c>
      <c r="D6" s="54">
        <v>0</v>
      </c>
      <c r="E6" s="54">
        <v>0</v>
      </c>
      <c r="F6" s="55">
        <v>0</v>
      </c>
      <c r="G6" s="54">
        <v>0</v>
      </c>
      <c r="H6" s="1"/>
      <c r="I6" s="1"/>
    </row>
    <row r="7" spans="1:9" x14ac:dyDescent="0.35">
      <c r="A7" s="12" t="s">
        <v>227</v>
      </c>
      <c r="B7" s="54">
        <v>133.49909216552399</v>
      </c>
      <c r="C7" s="54">
        <v>131.28177112134154</v>
      </c>
      <c r="D7" s="54">
        <v>129.3131734719324</v>
      </c>
      <c r="E7" s="54">
        <v>127.7624869109099</v>
      </c>
      <c r="F7" s="55">
        <v>126.09142187994918</v>
      </c>
      <c r="G7" s="91">
        <v>126.09142187994918</v>
      </c>
      <c r="H7" s="1"/>
      <c r="I7" s="1"/>
    </row>
    <row r="8" spans="1:9" x14ac:dyDescent="0.35">
      <c r="A8" s="12" t="s">
        <v>228</v>
      </c>
      <c r="B8" s="54">
        <v>69.578935855468487</v>
      </c>
      <c r="C8" s="54">
        <v>64.302083704344383</v>
      </c>
      <c r="D8" s="54">
        <v>61.811887044152158</v>
      </c>
      <c r="E8" s="54">
        <v>60.71974194489583</v>
      </c>
      <c r="F8" s="55">
        <v>59.852451392410508</v>
      </c>
      <c r="G8" s="91">
        <v>59.852451392410508</v>
      </c>
      <c r="H8" s="1"/>
      <c r="I8" s="1"/>
    </row>
    <row r="9" spans="1:9" x14ac:dyDescent="0.35">
      <c r="A9" s="12" t="s">
        <v>229</v>
      </c>
      <c r="B9" s="54">
        <v>75.137273651256535</v>
      </c>
      <c r="C9" s="54">
        <v>80.597971439261912</v>
      </c>
      <c r="D9" s="54">
        <v>80.297470736852162</v>
      </c>
      <c r="E9" s="54">
        <v>78.289114847819818</v>
      </c>
      <c r="F9" s="55">
        <v>81.973986961968592</v>
      </c>
      <c r="G9" s="91">
        <v>81.973986961968592</v>
      </c>
      <c r="H9" s="1"/>
      <c r="I9" s="1"/>
    </row>
    <row r="10" spans="1:9" x14ac:dyDescent="0.35">
      <c r="A10" s="12" t="s">
        <v>230</v>
      </c>
      <c r="B10" s="54">
        <v>68.615962388287286</v>
      </c>
      <c r="C10" s="54">
        <v>66.5863954854714</v>
      </c>
      <c r="D10" s="54">
        <v>58.267011077896399</v>
      </c>
      <c r="E10" s="54">
        <v>51.919236742844461</v>
      </c>
      <c r="F10" s="55">
        <v>51.525244588458627</v>
      </c>
      <c r="G10" s="91">
        <v>51.525244588458627</v>
      </c>
      <c r="H10" s="1"/>
      <c r="I10" s="1"/>
    </row>
    <row r="11" spans="1:9" x14ac:dyDescent="0.35">
      <c r="A11" s="12" t="s">
        <v>231</v>
      </c>
      <c r="B11" s="54">
        <v>73.602469575704419</v>
      </c>
      <c r="C11" s="54">
        <v>73.120091219292192</v>
      </c>
      <c r="D11" s="54">
        <v>84.285463360541087</v>
      </c>
      <c r="E11" s="54">
        <v>78.360516470484725</v>
      </c>
      <c r="F11" s="55">
        <v>74.565882273768267</v>
      </c>
      <c r="G11" s="91">
        <v>74.565882273768267</v>
      </c>
      <c r="H11" s="1"/>
      <c r="I11" s="1"/>
    </row>
    <row r="12" spans="1:9" x14ac:dyDescent="0.35">
      <c r="A12" s="12" t="s">
        <v>232</v>
      </c>
      <c r="B12" s="56">
        <v>48.065608476483618</v>
      </c>
      <c r="C12" s="56">
        <v>46.598285318600958</v>
      </c>
      <c r="D12" s="56">
        <v>47.485457882294391</v>
      </c>
      <c r="E12" s="56">
        <v>44.802026197259188</v>
      </c>
      <c r="F12" s="57">
        <v>37.411081148966623</v>
      </c>
      <c r="G12" s="91">
        <v>37.411081148966623</v>
      </c>
      <c r="H12" s="1"/>
      <c r="I12" s="1"/>
    </row>
    <row r="13" spans="1:9" x14ac:dyDescent="0.35">
      <c r="A13" s="12" t="s">
        <v>233</v>
      </c>
      <c r="B13" s="54">
        <v>26.241099651624925</v>
      </c>
      <c r="C13" s="54">
        <v>37.38455296434568</v>
      </c>
      <c r="D13" s="54">
        <v>45.301742314073685</v>
      </c>
      <c r="E13" s="54">
        <v>44.681640879328469</v>
      </c>
      <c r="F13" s="55">
        <v>37.683462779604916</v>
      </c>
      <c r="G13" s="91">
        <v>37.683462779604916</v>
      </c>
      <c r="H13" s="1"/>
      <c r="I13" s="1"/>
    </row>
    <row r="14" spans="1:9" x14ac:dyDescent="0.35">
      <c r="A14" s="12" t="s">
        <v>234</v>
      </c>
      <c r="B14" s="54">
        <v>59.460872251196939</v>
      </c>
      <c r="C14" s="54">
        <v>58.618912651378508</v>
      </c>
      <c r="D14" s="54">
        <v>57.857592869817523</v>
      </c>
      <c r="E14" s="54">
        <v>57.252672458661969</v>
      </c>
      <c r="F14" s="55">
        <v>56.647765214537145</v>
      </c>
      <c r="G14" s="91">
        <v>56.647765214537145</v>
      </c>
      <c r="H14" s="1"/>
      <c r="I14" s="1"/>
    </row>
    <row r="15" spans="1:9" x14ac:dyDescent="0.35">
      <c r="A15" s="12" t="s">
        <v>235</v>
      </c>
      <c r="B15" s="54">
        <v>58.247661125114469</v>
      </c>
      <c r="C15" s="54">
        <v>57.546629558261998</v>
      </c>
      <c r="D15" s="54">
        <v>57.013385671066949</v>
      </c>
      <c r="E15" s="54">
        <v>56.842888834840544</v>
      </c>
      <c r="F15" s="55">
        <v>56.714875843139708</v>
      </c>
      <c r="G15" s="91">
        <v>56.714875843139708</v>
      </c>
      <c r="H15" s="1"/>
      <c r="I15" s="1"/>
    </row>
    <row r="16" spans="1:9" x14ac:dyDescent="0.35">
      <c r="A16" s="12" t="s">
        <v>236</v>
      </c>
      <c r="B16" s="54">
        <v>0</v>
      </c>
      <c r="C16" s="54">
        <v>0</v>
      </c>
      <c r="D16" s="54">
        <v>0</v>
      </c>
      <c r="E16" s="54">
        <v>0</v>
      </c>
      <c r="F16" s="55">
        <v>0</v>
      </c>
      <c r="G16" s="54">
        <v>0</v>
      </c>
      <c r="H16" s="1"/>
      <c r="I16" s="1"/>
    </row>
    <row r="17" spans="1:9" x14ac:dyDescent="0.35">
      <c r="A17" s="12" t="s">
        <v>237</v>
      </c>
      <c r="B17" s="54">
        <v>0</v>
      </c>
      <c r="C17" s="54">
        <v>0</v>
      </c>
      <c r="D17" s="54">
        <v>0</v>
      </c>
      <c r="E17" s="54">
        <v>0</v>
      </c>
      <c r="F17" s="55">
        <v>0</v>
      </c>
      <c r="G17" s="54">
        <v>0</v>
      </c>
      <c r="H17" s="1"/>
      <c r="I17" s="1"/>
    </row>
    <row r="18" spans="1:9" x14ac:dyDescent="0.35">
      <c r="A18" s="12" t="s">
        <v>238</v>
      </c>
      <c r="B18" s="54">
        <v>77.28607067357305</v>
      </c>
      <c r="C18" s="54">
        <v>74.803126301063344</v>
      </c>
      <c r="D18" s="54">
        <v>73.81388620083375</v>
      </c>
      <c r="E18" s="54">
        <v>56.263921218929383</v>
      </c>
      <c r="F18" s="55">
        <v>119.0735830358407</v>
      </c>
      <c r="G18" s="91">
        <v>119.0735830358407</v>
      </c>
      <c r="H18" s="1"/>
      <c r="I18" s="1"/>
    </row>
    <row r="19" spans="1:9" x14ac:dyDescent="0.35">
      <c r="A19" s="12" t="s">
        <v>239</v>
      </c>
      <c r="B19" s="54">
        <v>64.270354604504632</v>
      </c>
      <c r="C19" s="54">
        <v>67.265071089498136</v>
      </c>
      <c r="D19" s="54">
        <v>66.932228868127012</v>
      </c>
      <c r="E19" s="54">
        <v>67.062263535297816</v>
      </c>
      <c r="F19" s="55">
        <v>66.100933389892177</v>
      </c>
      <c r="G19" s="91">
        <v>66.100933389892177</v>
      </c>
      <c r="H19" s="1"/>
      <c r="I19" s="1"/>
    </row>
    <row r="20" spans="1:9" x14ac:dyDescent="0.35">
      <c r="A20" s="12" t="s">
        <v>240</v>
      </c>
      <c r="B20" s="56">
        <v>0</v>
      </c>
      <c r="C20" s="56">
        <v>0</v>
      </c>
      <c r="D20" s="56">
        <v>0</v>
      </c>
      <c r="E20" s="56">
        <v>0</v>
      </c>
      <c r="F20" s="57">
        <v>0</v>
      </c>
      <c r="G20" s="54">
        <v>0</v>
      </c>
      <c r="H20" s="1"/>
      <c r="I20" s="1"/>
    </row>
    <row r="21" spans="1:9" x14ac:dyDescent="0.35">
      <c r="A21" s="12" t="s">
        <v>241</v>
      </c>
      <c r="B21" s="54">
        <v>49.647150608177597</v>
      </c>
      <c r="C21" s="54">
        <v>48.513410492757643</v>
      </c>
      <c r="D21" s="54">
        <v>47.507550307102377</v>
      </c>
      <c r="E21" s="54">
        <v>46.858003514350266</v>
      </c>
      <c r="F21" s="55">
        <v>46.225979000198116</v>
      </c>
      <c r="G21" s="91">
        <v>46.225979000198116</v>
      </c>
      <c r="H21" s="1"/>
      <c r="I21" s="1"/>
    </row>
    <row r="22" spans="1:9" x14ac:dyDescent="0.35">
      <c r="A22" s="12" t="s">
        <v>242</v>
      </c>
      <c r="B22" s="54">
        <v>65.161375742206204</v>
      </c>
      <c r="C22" s="54">
        <v>64.126464845707602</v>
      </c>
      <c r="D22" s="54">
        <v>63.304665824979125</v>
      </c>
      <c r="E22" s="54">
        <v>62.779899442261723</v>
      </c>
      <c r="F22" s="55">
        <v>62.359403813689831</v>
      </c>
      <c r="G22" s="91">
        <v>62.359403813689831</v>
      </c>
      <c r="H22" s="1"/>
      <c r="I22" s="1"/>
    </row>
    <row r="23" spans="1:9" x14ac:dyDescent="0.35">
      <c r="A23" s="12" t="s">
        <v>243</v>
      </c>
      <c r="B23" s="54">
        <v>160.74786229126562</v>
      </c>
      <c r="C23" s="54">
        <v>143.49852790064506</v>
      </c>
      <c r="D23" s="54">
        <v>142.17580294614828</v>
      </c>
      <c r="E23" s="54">
        <v>141.01796407185628</v>
      </c>
      <c r="F23" s="55">
        <v>139.90678281909061</v>
      </c>
      <c r="G23" s="91">
        <v>139.90678281909061</v>
      </c>
      <c r="H23" s="1"/>
      <c r="I23" s="1"/>
    </row>
    <row r="24" spans="1:9" x14ac:dyDescent="0.35">
      <c r="A24" s="12" t="s">
        <v>244</v>
      </c>
      <c r="B24" s="54">
        <v>73.524546356857456</v>
      </c>
      <c r="C24" s="54">
        <v>73.558617739619308</v>
      </c>
      <c r="D24" s="54">
        <v>73.588409252424285</v>
      </c>
      <c r="E24" s="54">
        <v>73.592533249101422</v>
      </c>
      <c r="F24" s="55">
        <v>64.349671381571412</v>
      </c>
      <c r="G24" s="91">
        <v>64.349671381571412</v>
      </c>
      <c r="H24" s="1"/>
      <c r="I24" s="1"/>
    </row>
    <row r="25" spans="1:9" x14ac:dyDescent="0.35">
      <c r="A25" s="12" t="s">
        <v>245</v>
      </c>
      <c r="B25" s="54">
        <v>81.951794713421393</v>
      </c>
      <c r="C25" s="54">
        <v>80.960430901423251</v>
      </c>
      <c r="D25" s="54">
        <v>95.308662303269799</v>
      </c>
      <c r="E25" s="54">
        <v>91.729130873972508</v>
      </c>
      <c r="F25" s="55">
        <v>90.865691930511616</v>
      </c>
      <c r="G25" s="91">
        <v>90.865691930511616</v>
      </c>
      <c r="H25" s="1"/>
      <c r="I25" s="1"/>
    </row>
    <row r="26" spans="1:9" x14ac:dyDescent="0.35">
      <c r="A26" s="12" t="s">
        <v>246</v>
      </c>
      <c r="B26" s="54">
        <v>58.416834612446124</v>
      </c>
      <c r="C26" s="54">
        <v>57.703476184116944</v>
      </c>
      <c r="D26" s="54">
        <v>57.085446897937487</v>
      </c>
      <c r="E26" s="54">
        <v>56.622346017998474</v>
      </c>
      <c r="F26" s="55">
        <v>56.175359032501888</v>
      </c>
      <c r="G26" s="91">
        <v>56.175359032501888</v>
      </c>
      <c r="H26" s="1"/>
      <c r="I26" s="1"/>
    </row>
    <row r="27" spans="1:9" x14ac:dyDescent="0.35">
      <c r="A27" s="12" t="s">
        <v>247</v>
      </c>
      <c r="B27" s="54">
        <v>0</v>
      </c>
      <c r="C27" s="54">
        <v>0</v>
      </c>
      <c r="D27" s="54">
        <v>0</v>
      </c>
      <c r="E27" s="54">
        <v>0</v>
      </c>
      <c r="F27" s="55">
        <v>0</v>
      </c>
      <c r="G27" s="54">
        <v>0</v>
      </c>
      <c r="H27" s="1"/>
      <c r="I27" s="1"/>
    </row>
    <row r="28" spans="1:9" x14ac:dyDescent="0.35">
      <c r="A28" s="12" t="s">
        <v>248</v>
      </c>
      <c r="B28" s="54">
        <v>46.426333016086723</v>
      </c>
      <c r="C28" s="54">
        <v>46.138939727165074</v>
      </c>
      <c r="D28" s="54">
        <v>45.862793808522831</v>
      </c>
      <c r="E28" s="54">
        <v>45.493835585278191</v>
      </c>
      <c r="F28" s="55">
        <v>45.140613009524664</v>
      </c>
      <c r="G28" s="91">
        <v>45.140613009524664</v>
      </c>
      <c r="H28" s="1"/>
      <c r="I28" s="1"/>
    </row>
    <row r="29" spans="1:9" x14ac:dyDescent="0.35">
      <c r="A29" s="12" t="s">
        <v>249</v>
      </c>
      <c r="B29" s="54">
        <v>108.28980820577192</v>
      </c>
      <c r="C29" s="54">
        <v>104.0118111644112</v>
      </c>
      <c r="D29" s="54">
        <v>100.8724775687553</v>
      </c>
      <c r="E29" s="54">
        <v>98.626686366168528</v>
      </c>
      <c r="F29" s="55">
        <v>97.189337814099133</v>
      </c>
      <c r="G29" s="91">
        <v>97.189337814099133</v>
      </c>
      <c r="H29" s="1"/>
      <c r="I29" s="1"/>
    </row>
    <row r="30" spans="1:9" x14ac:dyDescent="0.35">
      <c r="A30" s="12" t="s">
        <v>250</v>
      </c>
      <c r="B30" s="54">
        <v>104.89953156933316</v>
      </c>
      <c r="C30" s="54">
        <v>102.91351715816744</v>
      </c>
      <c r="D30" s="54">
        <v>100.98723730259607</v>
      </c>
      <c r="E30" s="54">
        <v>99.458124699910826</v>
      </c>
      <c r="F30" s="55">
        <v>83.989322814832448</v>
      </c>
      <c r="G30" s="91">
        <v>83.989322814832448</v>
      </c>
      <c r="H30" s="1"/>
      <c r="I30" s="1"/>
    </row>
    <row r="31" spans="1:9" x14ac:dyDescent="0.35">
      <c r="A31" s="12" t="s">
        <v>251</v>
      </c>
      <c r="B31" s="54">
        <v>0</v>
      </c>
      <c r="C31" s="54">
        <v>47.669004104319654</v>
      </c>
      <c r="D31" s="54">
        <v>46.399140093156575</v>
      </c>
      <c r="E31" s="54">
        <v>45.435408041540946</v>
      </c>
      <c r="F31" s="55">
        <v>44.497130879978009</v>
      </c>
      <c r="G31" s="91">
        <v>44.497130879978009</v>
      </c>
      <c r="H31" s="1"/>
      <c r="I31" s="1"/>
    </row>
    <row r="32" spans="1:9" x14ac:dyDescent="0.35">
      <c r="A32" s="12" t="s">
        <v>252</v>
      </c>
      <c r="B32" s="54">
        <v>57.112293466241439</v>
      </c>
      <c r="C32" s="54">
        <v>54.696597913816888</v>
      </c>
      <c r="D32" s="54">
        <v>52.932352045628392</v>
      </c>
      <c r="E32" s="54">
        <v>39.964971232899252</v>
      </c>
      <c r="F32" s="55">
        <v>39.573418104205174</v>
      </c>
      <c r="G32" s="91">
        <v>39.573418104205174</v>
      </c>
      <c r="H32" s="1"/>
      <c r="I32" s="1"/>
    </row>
    <row r="33" spans="1:9" x14ac:dyDescent="0.35">
      <c r="A33" s="12" t="s">
        <v>253</v>
      </c>
      <c r="B33" s="54">
        <v>40.464695992771077</v>
      </c>
      <c r="C33" s="54">
        <v>39.213634064228025</v>
      </c>
      <c r="D33" s="54">
        <v>38.237665461250344</v>
      </c>
      <c r="E33" s="54">
        <v>37.710275043447339</v>
      </c>
      <c r="F33" s="55">
        <v>41.610488632665394</v>
      </c>
      <c r="G33" s="91">
        <v>41.610488632665394</v>
      </c>
      <c r="H33" s="1"/>
      <c r="I33" s="1"/>
    </row>
    <row r="34" spans="1:9" x14ac:dyDescent="0.35">
      <c r="A34" s="12" t="s">
        <v>254</v>
      </c>
      <c r="B34" s="54">
        <v>107.91200129818949</v>
      </c>
      <c r="C34" s="54">
        <v>105.58727962483059</v>
      </c>
      <c r="D34" s="54">
        <v>86.130434054991838</v>
      </c>
      <c r="E34" s="54">
        <v>85.507952682645879</v>
      </c>
      <c r="F34" s="55">
        <v>84.970557481701604</v>
      </c>
      <c r="G34" s="91">
        <v>84.970557481701604</v>
      </c>
      <c r="H34" s="1"/>
      <c r="I34" s="1"/>
    </row>
    <row r="35" spans="1:9" x14ac:dyDescent="0.35">
      <c r="A35" s="12" t="s">
        <v>255</v>
      </c>
      <c r="B35" s="54">
        <v>76.906595929194509</v>
      </c>
      <c r="C35" s="54">
        <v>73.371813465450614</v>
      </c>
      <c r="D35" s="54">
        <v>51.767875772108766</v>
      </c>
      <c r="E35" s="54">
        <v>65.682350303417905</v>
      </c>
      <c r="F35" s="55">
        <v>64.740747181404515</v>
      </c>
      <c r="G35" s="91">
        <v>64.740747181404515</v>
      </c>
      <c r="H35" s="1"/>
      <c r="I35" s="1"/>
    </row>
    <row r="36" spans="1:9" x14ac:dyDescent="0.35">
      <c r="A36" s="12" t="s">
        <v>256</v>
      </c>
      <c r="B36" s="54">
        <v>90.81925556444402</v>
      </c>
      <c r="C36" s="54">
        <v>89.546865024572028</v>
      </c>
      <c r="D36" s="54">
        <v>88.483079101121959</v>
      </c>
      <c r="E36" s="54">
        <v>87.739715814242757</v>
      </c>
      <c r="F36" s="55">
        <v>87.066674125228033</v>
      </c>
      <c r="G36" s="91">
        <v>87.066674125228033</v>
      </c>
      <c r="H36" s="1"/>
      <c r="I36" s="1"/>
    </row>
    <row r="37" spans="1:9" x14ac:dyDescent="0.35">
      <c r="A37" s="12" t="s">
        <v>257</v>
      </c>
      <c r="B37" s="54">
        <v>146.70521809859113</v>
      </c>
      <c r="C37" s="54">
        <v>142.33051091526985</v>
      </c>
      <c r="D37" s="54">
        <v>139.06397730854081</v>
      </c>
      <c r="E37" s="54">
        <v>117.53226840623346</v>
      </c>
      <c r="F37" s="55">
        <v>116.77829297612914</v>
      </c>
      <c r="G37" s="91">
        <v>116.77829297612914</v>
      </c>
      <c r="H37" s="1"/>
      <c r="I37" s="1"/>
    </row>
    <row r="38" spans="1:9" x14ac:dyDescent="0.35">
      <c r="A38" s="1" t="s">
        <v>271</v>
      </c>
      <c r="B38" s="1"/>
      <c r="C38" s="1"/>
      <c r="D38" s="1"/>
      <c r="E38" s="1"/>
      <c r="F38" s="1"/>
      <c r="G38" s="1"/>
      <c r="H38" s="1"/>
      <c r="I38" s="1"/>
    </row>
    <row r="39" spans="1:9" x14ac:dyDescent="0.35">
      <c r="A39" s="199"/>
      <c r="B39" s="199"/>
      <c r="C39" s="199"/>
      <c r="D39" s="199"/>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I43" s="1"/>
    </row>
    <row r="44" spans="1:9" x14ac:dyDescent="0.35">
      <c r="A44" s="1"/>
      <c r="B44" s="1"/>
      <c r="C44" s="1"/>
      <c r="D44" s="1"/>
      <c r="E44" s="1"/>
      <c r="F44" s="1"/>
      <c r="G44" s="1"/>
      <c r="H44" s="1"/>
      <c r="I44" s="1"/>
    </row>
    <row r="45" spans="1:9" x14ac:dyDescent="0.35">
      <c r="G45" s="1"/>
      <c r="H45" s="1"/>
    </row>
  </sheetData>
  <sortState xmlns:xlrd2="http://schemas.microsoft.com/office/spreadsheetml/2017/richdata2" ref="A6:D36">
    <sortCondition descending="1" ref="D5:D36"/>
  </sortState>
  <mergeCells count="4">
    <mergeCell ref="A39:D39"/>
    <mergeCell ref="A1:F1"/>
    <mergeCell ref="A2:F2"/>
    <mergeCell ref="A3:F3"/>
  </mergeCells>
  <pageMargins left="0.7" right="0.7" top="0.75" bottom="0.75" header="0.3" footer="0.3"/>
  <tableParts count="1">
    <tablePart r:id="rId1"/>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I45"/>
  <sheetViews>
    <sheetView zoomScale="80" zoomScaleNormal="80" workbookViewId="0">
      <selection activeCell="A6" sqref="A6:G37"/>
    </sheetView>
  </sheetViews>
  <sheetFormatPr baseColWidth="10" defaultColWidth="11.453125" defaultRowHeight="14.5" x14ac:dyDescent="0.35"/>
  <cols>
    <col min="1" max="1" width="25.453125" bestFit="1" customWidth="1"/>
  </cols>
  <sheetData>
    <row r="1" spans="1:9" ht="23.5" x14ac:dyDescent="0.35">
      <c r="A1" s="202" t="s">
        <v>194</v>
      </c>
      <c r="B1" s="202"/>
      <c r="C1" s="202"/>
      <c r="D1" s="202"/>
      <c r="E1" s="202"/>
      <c r="F1" s="202"/>
      <c r="G1" s="1"/>
      <c r="H1" s="1"/>
      <c r="I1" s="1"/>
    </row>
    <row r="2" spans="1:9" ht="37.5" customHeight="1" x14ac:dyDescent="0.35">
      <c r="A2" s="204" t="s">
        <v>195</v>
      </c>
      <c r="B2" s="204"/>
      <c r="C2" s="204"/>
      <c r="D2" s="204"/>
      <c r="E2" s="204"/>
      <c r="F2" s="204"/>
      <c r="G2" s="1"/>
      <c r="H2" s="1"/>
      <c r="I2" s="1"/>
    </row>
    <row r="3" spans="1:9" x14ac:dyDescent="0.35">
      <c r="A3" s="201" t="s">
        <v>55</v>
      </c>
      <c r="B3" s="201"/>
      <c r="C3" s="201"/>
      <c r="D3" s="201"/>
      <c r="E3" s="201"/>
      <c r="F3" s="201"/>
      <c r="G3" s="1"/>
      <c r="H3" s="1"/>
      <c r="I3" s="1"/>
    </row>
    <row r="4" spans="1:9" x14ac:dyDescent="0.35">
      <c r="A4" s="2"/>
      <c r="B4" s="2"/>
      <c r="C4" s="2"/>
      <c r="D4" s="2"/>
      <c r="E4" s="1"/>
      <c r="F4" s="1"/>
      <c r="G4" s="1"/>
      <c r="H4" s="1"/>
      <c r="I4" s="1"/>
    </row>
    <row r="5" spans="1:9" x14ac:dyDescent="0.35">
      <c r="A5" s="22" t="s">
        <v>226</v>
      </c>
      <c r="B5" s="23" t="s">
        <v>130</v>
      </c>
      <c r="C5" s="23" t="s">
        <v>131</v>
      </c>
      <c r="D5" s="23" t="s">
        <v>132</v>
      </c>
      <c r="E5" s="23" t="s">
        <v>133</v>
      </c>
      <c r="F5" s="24" t="s">
        <v>134</v>
      </c>
      <c r="G5" s="118" t="s">
        <v>291</v>
      </c>
      <c r="H5" s="1"/>
      <c r="I5" s="1"/>
    </row>
    <row r="6" spans="1:9" x14ac:dyDescent="0.35">
      <c r="A6" s="12" t="s">
        <v>1</v>
      </c>
      <c r="B6" s="58">
        <v>0</v>
      </c>
      <c r="C6" s="58">
        <v>0</v>
      </c>
      <c r="D6" s="58">
        <v>0</v>
      </c>
      <c r="E6" s="58">
        <v>0</v>
      </c>
      <c r="F6" s="59">
        <v>0</v>
      </c>
      <c r="G6" s="128">
        <v>0</v>
      </c>
      <c r="H6" s="1"/>
      <c r="I6" s="1"/>
    </row>
    <row r="7" spans="1:9" x14ac:dyDescent="0.35">
      <c r="A7" s="12" t="s">
        <v>227</v>
      </c>
      <c r="B7" s="58">
        <v>1.3549768298962088</v>
      </c>
      <c r="C7" s="58">
        <v>1.3324716683211524</v>
      </c>
      <c r="D7" s="58">
        <v>1.3124909766245356</v>
      </c>
      <c r="E7" s="58">
        <v>1.2967519605268703</v>
      </c>
      <c r="F7" s="59">
        <v>1.2797911380862643</v>
      </c>
      <c r="G7" s="127">
        <v>1.2797911380862643</v>
      </c>
      <c r="H7" s="1"/>
      <c r="I7" s="1"/>
    </row>
    <row r="8" spans="1:9" x14ac:dyDescent="0.35">
      <c r="A8" s="12" t="s">
        <v>228</v>
      </c>
      <c r="B8" s="58">
        <v>0.77334479356665509</v>
      </c>
      <c r="C8" s="58">
        <v>0.85055666275587793</v>
      </c>
      <c r="D8" s="58">
        <v>0.82505230058099155</v>
      </c>
      <c r="E8" s="58">
        <v>0.81047457338644646</v>
      </c>
      <c r="F8" s="59">
        <v>0.85103017202323417</v>
      </c>
      <c r="G8" s="127">
        <v>0.85103017202323417</v>
      </c>
      <c r="H8" s="1"/>
      <c r="I8" s="1"/>
    </row>
    <row r="9" spans="1:9" x14ac:dyDescent="0.35">
      <c r="A9" s="12" t="s">
        <v>229</v>
      </c>
      <c r="B9" s="58">
        <v>1.0117953755824904</v>
      </c>
      <c r="C9" s="58">
        <v>1.1589818923566593</v>
      </c>
      <c r="D9" s="58">
        <v>1.2784165197240946</v>
      </c>
      <c r="E9" s="58">
        <v>1.4041058864331077</v>
      </c>
      <c r="F9" s="59">
        <v>1.392113776699635</v>
      </c>
      <c r="G9" s="127">
        <v>1.392113776699635</v>
      </c>
      <c r="H9" s="1"/>
      <c r="I9" s="1"/>
    </row>
    <row r="10" spans="1:9" x14ac:dyDescent="0.35">
      <c r="A10" s="12" t="s">
        <v>230</v>
      </c>
      <c r="B10" s="58">
        <v>0.74745057067851073</v>
      </c>
      <c r="C10" s="58">
        <v>0.80593555416934637</v>
      </c>
      <c r="D10" s="58">
        <v>0.86601421680429735</v>
      </c>
      <c r="E10" s="58">
        <v>0.85636767756978416</v>
      </c>
      <c r="F10" s="59">
        <v>0.84986908153103147</v>
      </c>
      <c r="G10" s="127">
        <v>0.84986908153103147</v>
      </c>
      <c r="H10" s="1"/>
      <c r="I10" s="1"/>
    </row>
    <row r="11" spans="1:9" x14ac:dyDescent="0.35">
      <c r="A11" s="12" t="s">
        <v>231</v>
      </c>
      <c r="B11" s="58">
        <v>1.1991557943207982</v>
      </c>
      <c r="C11" s="58">
        <v>1.1912967264867809</v>
      </c>
      <c r="D11" s="58">
        <v>1.227417112310782</v>
      </c>
      <c r="E11" s="58">
        <v>1.3471239535057007</v>
      </c>
      <c r="F11" s="59">
        <v>1.4211783156612596</v>
      </c>
      <c r="G11" s="127">
        <v>1.4211783156612596</v>
      </c>
      <c r="H11" s="1"/>
      <c r="I11" s="1"/>
    </row>
    <row r="12" spans="1:9" x14ac:dyDescent="0.35">
      <c r="A12" s="12" t="s">
        <v>232</v>
      </c>
      <c r="B12" s="58">
        <v>0.61662101958285587</v>
      </c>
      <c r="C12" s="58">
        <v>0.89669567643234682</v>
      </c>
      <c r="D12" s="58">
        <v>0.97206669155157388</v>
      </c>
      <c r="E12" s="58">
        <v>1.0537145353214692</v>
      </c>
      <c r="F12" s="59">
        <v>1.3269701953015778</v>
      </c>
      <c r="G12" s="127">
        <v>1.3269701953015778</v>
      </c>
      <c r="H12" s="1"/>
      <c r="I12" s="1"/>
    </row>
    <row r="13" spans="1:9" x14ac:dyDescent="0.35">
      <c r="A13" s="12" t="s">
        <v>233</v>
      </c>
      <c r="B13" s="58">
        <v>0.53794792233753441</v>
      </c>
      <c r="C13" s="58">
        <v>0.81759547215627515</v>
      </c>
      <c r="D13" s="58">
        <v>0.78819908332446609</v>
      </c>
      <c r="E13" s="58">
        <v>1.0689387770174277</v>
      </c>
      <c r="F13" s="59">
        <v>1.256759918252601</v>
      </c>
      <c r="G13" s="127">
        <v>1.256759918252601</v>
      </c>
      <c r="H13" s="1"/>
      <c r="I13" s="1"/>
    </row>
    <row r="14" spans="1:9" x14ac:dyDescent="0.35">
      <c r="A14" s="12" t="s">
        <v>234</v>
      </c>
      <c r="B14" s="58">
        <v>0.59401470780416521</v>
      </c>
      <c r="C14" s="58">
        <v>0.58560352299079432</v>
      </c>
      <c r="D14" s="58">
        <v>0.5779979307674078</v>
      </c>
      <c r="E14" s="58">
        <v>1.1439095396336056</v>
      </c>
      <c r="F14" s="59">
        <v>1.131823480809933</v>
      </c>
      <c r="G14" s="127">
        <v>1.131823480809933</v>
      </c>
      <c r="H14" s="1"/>
      <c r="I14" s="1"/>
    </row>
    <row r="15" spans="1:9" x14ac:dyDescent="0.35">
      <c r="A15" s="12" t="s">
        <v>235</v>
      </c>
      <c r="B15" s="58">
        <v>0.94404637155777094</v>
      </c>
      <c r="C15" s="58">
        <v>0.93268443368333875</v>
      </c>
      <c r="D15" s="58">
        <v>0.92404190714857293</v>
      </c>
      <c r="E15" s="58">
        <v>1.1055343047294757</v>
      </c>
      <c r="F15" s="59">
        <v>1.1030445869006102</v>
      </c>
      <c r="G15" s="127">
        <v>1.1030445869006102</v>
      </c>
      <c r="H15" s="1"/>
      <c r="I15" s="1"/>
    </row>
    <row r="16" spans="1:9" x14ac:dyDescent="0.35">
      <c r="A16" s="12" t="s">
        <v>236</v>
      </c>
      <c r="B16" s="58">
        <v>0</v>
      </c>
      <c r="C16" s="58">
        <v>0</v>
      </c>
      <c r="D16" s="58">
        <v>0</v>
      </c>
      <c r="E16" s="58">
        <v>0</v>
      </c>
      <c r="F16" s="59">
        <v>0</v>
      </c>
      <c r="G16" s="127">
        <v>0</v>
      </c>
      <c r="H16" s="1"/>
      <c r="I16" s="1"/>
    </row>
    <row r="17" spans="1:9" x14ac:dyDescent="0.35">
      <c r="A17" s="12" t="s">
        <v>237</v>
      </c>
      <c r="B17" s="58">
        <v>2.0771020272515783</v>
      </c>
      <c r="C17" s="58">
        <v>2.0442372950652112</v>
      </c>
      <c r="D17" s="58">
        <v>2.0105756278022398</v>
      </c>
      <c r="E17" s="58">
        <v>1.9680777784338039</v>
      </c>
      <c r="F17" s="59">
        <v>1.9229659827317653</v>
      </c>
      <c r="G17" s="127">
        <v>1.9229659827317653</v>
      </c>
      <c r="H17" s="1"/>
      <c r="I17" s="1"/>
    </row>
    <row r="18" spans="1:9" x14ac:dyDescent="0.35">
      <c r="A18" s="12" t="s">
        <v>238</v>
      </c>
      <c r="B18" s="58">
        <v>1.6030297261824851</v>
      </c>
      <c r="C18" s="58">
        <v>1.5785413094394798</v>
      </c>
      <c r="D18" s="58">
        <v>1.5576657599753887</v>
      </c>
      <c r="E18" s="58">
        <v>1.5441213370546658</v>
      </c>
      <c r="F18" s="59">
        <v>1.5305087793809857</v>
      </c>
      <c r="G18" s="127">
        <v>1.5305087793809857</v>
      </c>
      <c r="H18" s="1"/>
      <c r="I18" s="1"/>
    </row>
    <row r="19" spans="1:9" x14ac:dyDescent="0.35">
      <c r="A19" s="12" t="s">
        <v>239</v>
      </c>
      <c r="B19" s="58">
        <v>1.2402914891714802</v>
      </c>
      <c r="C19" s="58">
        <v>1.461243538406267</v>
      </c>
      <c r="D19" s="58">
        <v>1.7261378700839594</v>
      </c>
      <c r="E19" s="58">
        <v>1.7722713818472797</v>
      </c>
      <c r="F19" s="59">
        <v>1.8107198963592215</v>
      </c>
      <c r="G19" s="127">
        <v>1.8107198963592215</v>
      </c>
      <c r="H19" s="1"/>
      <c r="I19" s="1"/>
    </row>
    <row r="20" spans="1:9" x14ac:dyDescent="0.35">
      <c r="A20" s="12" t="s">
        <v>240</v>
      </c>
      <c r="B20" s="58">
        <v>0</v>
      </c>
      <c r="C20" s="58">
        <v>0</v>
      </c>
      <c r="D20" s="58">
        <v>0</v>
      </c>
      <c r="E20" s="58">
        <v>0</v>
      </c>
      <c r="F20" s="59">
        <v>0</v>
      </c>
      <c r="G20" s="127">
        <v>0</v>
      </c>
      <c r="H20" s="1"/>
      <c r="I20" s="1"/>
    </row>
    <row r="21" spans="1:9" x14ac:dyDescent="0.35">
      <c r="A21" s="12" t="s">
        <v>241</v>
      </c>
      <c r="B21" s="58">
        <v>0</v>
      </c>
      <c r="C21" s="58">
        <v>0</v>
      </c>
      <c r="D21" s="58">
        <v>0</v>
      </c>
      <c r="E21" s="58">
        <v>0</v>
      </c>
      <c r="F21" s="59">
        <v>0</v>
      </c>
      <c r="G21" s="127">
        <v>0</v>
      </c>
      <c r="H21" s="1"/>
      <c r="I21" s="1"/>
    </row>
    <row r="22" spans="1:9" x14ac:dyDescent="0.35">
      <c r="A22" s="12" t="s">
        <v>242</v>
      </c>
      <c r="B22" s="58">
        <v>0</v>
      </c>
      <c r="C22" s="58">
        <v>0</v>
      </c>
      <c r="D22" s="58">
        <v>0</v>
      </c>
      <c r="E22" s="58">
        <v>0.19624851341751087</v>
      </c>
      <c r="F22" s="59">
        <v>0.19493405380959622</v>
      </c>
      <c r="G22" s="127">
        <v>0.19493405380959622</v>
      </c>
      <c r="H22" s="1"/>
      <c r="I22" s="1"/>
    </row>
    <row r="23" spans="1:9" x14ac:dyDescent="0.35">
      <c r="A23" s="12" t="s">
        <v>243</v>
      </c>
      <c r="B23" s="58">
        <v>0.55960961633164708</v>
      </c>
      <c r="C23" s="58">
        <v>0.55394143177241872</v>
      </c>
      <c r="D23" s="58">
        <v>0.54883537134201221</v>
      </c>
      <c r="E23" s="58">
        <v>0.81654872074033757</v>
      </c>
      <c r="F23" s="59">
        <v>1.0801527335965306</v>
      </c>
      <c r="G23" s="127">
        <v>1.0801527335965306</v>
      </c>
      <c r="H23" s="1"/>
      <c r="I23" s="1"/>
    </row>
    <row r="24" spans="1:9" x14ac:dyDescent="0.35">
      <c r="A24" s="12" t="s">
        <v>244</v>
      </c>
      <c r="B24" s="58">
        <v>0.76349477006082511</v>
      </c>
      <c r="C24" s="58">
        <v>1.018464766211413</v>
      </c>
      <c r="D24" s="58">
        <v>1.018877248216328</v>
      </c>
      <c r="E24" s="58">
        <v>1.0189343475126538</v>
      </c>
      <c r="F24" s="59">
        <v>1.0177883967033834</v>
      </c>
      <c r="G24" s="127">
        <v>1.0177883967033834</v>
      </c>
      <c r="H24" s="1"/>
      <c r="I24" s="1"/>
    </row>
    <row r="25" spans="1:9" x14ac:dyDescent="0.35">
      <c r="A25" s="12" t="s">
        <v>245</v>
      </c>
      <c r="B25" s="58">
        <v>2.6671533051644509</v>
      </c>
      <c r="C25" s="58">
        <v>2.7735673484557473</v>
      </c>
      <c r="D25" s="58">
        <v>2.7442747567886498</v>
      </c>
      <c r="E25" s="58">
        <v>2.7227406017801279</v>
      </c>
      <c r="F25" s="59">
        <v>3.2365339957439581</v>
      </c>
      <c r="G25" s="127">
        <v>3.2365339957439581</v>
      </c>
      <c r="H25" s="1"/>
      <c r="I25" s="1"/>
    </row>
    <row r="26" spans="1:9" x14ac:dyDescent="0.35">
      <c r="A26" s="12" t="s">
        <v>246</v>
      </c>
      <c r="B26" s="58">
        <v>0.62881415083365033</v>
      </c>
      <c r="C26" s="58">
        <v>0.62113537334894453</v>
      </c>
      <c r="D26" s="58">
        <v>0.61448274378834755</v>
      </c>
      <c r="E26" s="58">
        <v>0.91424670642624017</v>
      </c>
      <c r="F26" s="59">
        <v>1.2093726379440666</v>
      </c>
      <c r="G26" s="127">
        <v>1.2093726379440666</v>
      </c>
      <c r="H26" s="1"/>
      <c r="I26" s="1"/>
    </row>
    <row r="27" spans="1:9" x14ac:dyDescent="0.35">
      <c r="A27" s="12" t="s">
        <v>247</v>
      </c>
      <c r="B27" s="58">
        <v>0</v>
      </c>
      <c r="C27" s="58">
        <v>0</v>
      </c>
      <c r="D27" s="58">
        <v>0</v>
      </c>
      <c r="E27" s="58">
        <v>0</v>
      </c>
      <c r="F27" s="59">
        <v>0</v>
      </c>
      <c r="G27" s="127">
        <v>0</v>
      </c>
      <c r="H27" s="1"/>
      <c r="I27" s="1"/>
    </row>
    <row r="28" spans="1:9" x14ac:dyDescent="0.35">
      <c r="A28" s="12" t="s">
        <v>248</v>
      </c>
      <c r="B28" s="58">
        <v>1.5475444338695574</v>
      </c>
      <c r="C28" s="58">
        <v>1.537964657572169</v>
      </c>
      <c r="D28" s="58">
        <v>1.528759793617428</v>
      </c>
      <c r="E28" s="58">
        <v>1.5164611861759398</v>
      </c>
      <c r="F28" s="59">
        <v>1.5046871003174891</v>
      </c>
      <c r="G28" s="127">
        <v>1.5046871003174891</v>
      </c>
      <c r="H28" s="1"/>
      <c r="I28" s="1"/>
    </row>
    <row r="29" spans="1:9" x14ac:dyDescent="0.35">
      <c r="A29" s="12" t="s">
        <v>249</v>
      </c>
      <c r="B29" s="58">
        <v>0</v>
      </c>
      <c r="C29" s="58">
        <v>0</v>
      </c>
      <c r="D29" s="58">
        <v>0</v>
      </c>
      <c r="E29" s="58">
        <v>0</v>
      </c>
      <c r="F29" s="59">
        <v>0.47735431146414109</v>
      </c>
      <c r="G29" s="127">
        <v>0.47735431146414109</v>
      </c>
      <c r="H29" s="1"/>
      <c r="I29" s="1"/>
    </row>
    <row r="30" spans="1:9" x14ac:dyDescent="0.35">
      <c r="A30" s="12" t="s">
        <v>250</v>
      </c>
      <c r="B30" s="58">
        <v>3.3670162474409668</v>
      </c>
      <c r="C30" s="58">
        <v>2.9520355410158308</v>
      </c>
      <c r="D30" s="58">
        <v>2.9178189692193963</v>
      </c>
      <c r="E30" s="58">
        <v>2.89</v>
      </c>
      <c r="F30" s="59">
        <v>3.3670162474409668</v>
      </c>
      <c r="G30" s="127">
        <v>3.3670162474409668</v>
      </c>
      <c r="H30" s="1"/>
      <c r="I30" s="1"/>
    </row>
    <row r="31" spans="1:9" x14ac:dyDescent="0.35">
      <c r="A31" s="12" t="s">
        <v>251</v>
      </c>
      <c r="B31" s="58">
        <v>0</v>
      </c>
      <c r="C31" s="58">
        <v>0</v>
      </c>
      <c r="D31" s="58">
        <v>0</v>
      </c>
      <c r="E31" s="58">
        <v>0</v>
      </c>
      <c r="F31" s="59">
        <v>0</v>
      </c>
      <c r="G31" s="127">
        <v>0</v>
      </c>
      <c r="H31" s="1"/>
      <c r="I31" s="1"/>
    </row>
    <row r="32" spans="1:9" x14ac:dyDescent="0.35">
      <c r="A32" s="12" t="s">
        <v>252</v>
      </c>
      <c r="B32" s="58">
        <v>0.40064744627317744</v>
      </c>
      <c r="C32" s="58">
        <v>0.38370114285385393</v>
      </c>
      <c r="D32" s="58">
        <v>0.37132481266663198</v>
      </c>
      <c r="E32" s="58">
        <v>0.36564475052972784</v>
      </c>
      <c r="F32" s="59">
        <v>0.36206237972740324</v>
      </c>
      <c r="G32" s="127">
        <v>0.36206237972740324</v>
      </c>
      <c r="H32" s="1"/>
      <c r="I32" s="1"/>
    </row>
    <row r="33" spans="1:9" x14ac:dyDescent="0.35">
      <c r="A33" s="12" t="s">
        <v>253</v>
      </c>
      <c r="B33" s="58">
        <v>0.36000619210650425</v>
      </c>
      <c r="C33" s="58">
        <v>0.34887574790238457</v>
      </c>
      <c r="D33" s="58">
        <v>0.34019275321397102</v>
      </c>
      <c r="E33" s="58">
        <v>0.33550066764632863</v>
      </c>
      <c r="F33" s="59">
        <v>0.6641738010002457</v>
      </c>
      <c r="G33" s="127">
        <v>0.6641738010002457</v>
      </c>
      <c r="H33" s="1"/>
      <c r="I33" s="1"/>
    </row>
    <row r="34" spans="1:9" x14ac:dyDescent="0.35">
      <c r="A34" s="12" t="s">
        <v>254</v>
      </c>
      <c r="B34" s="58">
        <v>0.57954887915246767</v>
      </c>
      <c r="C34" s="58">
        <v>1.1341276006963543</v>
      </c>
      <c r="D34" s="58">
        <v>1.1156791976035212</v>
      </c>
      <c r="E34" s="58">
        <v>1.6614239510876789</v>
      </c>
      <c r="F34" s="59">
        <v>2.7516372241483684</v>
      </c>
      <c r="G34" s="127">
        <v>2.7516372241483684</v>
      </c>
      <c r="H34" s="1"/>
      <c r="I34" s="1"/>
    </row>
    <row r="35" spans="1:9" x14ac:dyDescent="0.35">
      <c r="A35" s="12" t="s">
        <v>255</v>
      </c>
      <c r="B35" s="58">
        <v>0.61215120134673262</v>
      </c>
      <c r="C35" s="58">
        <v>0.58401549587782398</v>
      </c>
      <c r="D35" s="58">
        <v>0.56289825051223741</v>
      </c>
      <c r="E35" s="58">
        <v>0.55133478150602611</v>
      </c>
      <c r="F35" s="59">
        <v>0.90571834333246382</v>
      </c>
      <c r="G35" s="127">
        <v>0.90571834333246382</v>
      </c>
      <c r="H35" s="1"/>
      <c r="I35" s="1"/>
    </row>
    <row r="36" spans="1:9" x14ac:dyDescent="0.35">
      <c r="A36" s="12" t="s">
        <v>256</v>
      </c>
      <c r="B36" s="58">
        <v>0.56467930920897835</v>
      </c>
      <c r="C36" s="58">
        <v>0.55676807269163953</v>
      </c>
      <c r="D36" s="58">
        <v>0.55015385969609498</v>
      </c>
      <c r="E36" s="58">
        <v>0.72737588239786732</v>
      </c>
      <c r="F36" s="59">
        <v>0.72179626217805626</v>
      </c>
      <c r="G36" s="127">
        <v>0.72179626217805626</v>
      </c>
      <c r="H36" s="1"/>
      <c r="I36" s="1"/>
    </row>
    <row r="37" spans="1:9" x14ac:dyDescent="0.35">
      <c r="A37" s="12" t="s">
        <v>257</v>
      </c>
      <c r="B37" s="58">
        <v>0.59370788384698958</v>
      </c>
      <c r="C37" s="58">
        <v>0.57600368642359312</v>
      </c>
      <c r="D37" s="58">
        <v>0.56278420602404211</v>
      </c>
      <c r="E37" s="58">
        <v>0.55755345543754009</v>
      </c>
      <c r="F37" s="59">
        <v>0.55397672189814584</v>
      </c>
      <c r="G37" s="129">
        <v>0.55397672189814584</v>
      </c>
      <c r="H37" s="1"/>
      <c r="I37" s="1"/>
    </row>
    <row r="38" spans="1:9" x14ac:dyDescent="0.35">
      <c r="A38" s="85" t="s">
        <v>272</v>
      </c>
      <c r="B38" s="85"/>
      <c r="C38" s="85"/>
      <c r="D38" s="85"/>
      <c r="E38" s="85"/>
      <c r="F38" s="1"/>
      <c r="G38" s="1"/>
      <c r="H38" s="1"/>
      <c r="I38" s="1"/>
    </row>
    <row r="39" spans="1:9" x14ac:dyDescent="0.35">
      <c r="A39" s="199"/>
      <c r="B39" s="199"/>
      <c r="C39" s="199"/>
      <c r="D39" s="199"/>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I43" s="1"/>
    </row>
    <row r="44" spans="1:9" x14ac:dyDescent="0.35">
      <c r="A44" s="1"/>
      <c r="B44" s="1"/>
      <c r="C44" s="1"/>
      <c r="D44" s="1"/>
      <c r="E44" s="1"/>
      <c r="F44" s="1"/>
      <c r="G44" s="1"/>
      <c r="H44" s="1"/>
      <c r="I44" s="1"/>
    </row>
    <row r="45" spans="1:9" x14ac:dyDescent="0.35">
      <c r="G45" s="1"/>
      <c r="H45" s="1"/>
    </row>
  </sheetData>
  <sortState xmlns:xlrd2="http://schemas.microsoft.com/office/spreadsheetml/2017/richdata2" ref="A6:D37">
    <sortCondition descending="1" ref="D5:D37"/>
  </sortState>
  <mergeCells count="4">
    <mergeCell ref="A39:D39"/>
    <mergeCell ref="A1:F1"/>
    <mergeCell ref="A2:F2"/>
    <mergeCell ref="A3:F3"/>
  </mergeCell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5"/>
  <sheetViews>
    <sheetView zoomScale="80" zoomScaleNormal="80" workbookViewId="0">
      <selection activeCell="A2" sqref="A2:F2"/>
    </sheetView>
  </sheetViews>
  <sheetFormatPr baseColWidth="10" defaultColWidth="11.453125" defaultRowHeight="14.5" x14ac:dyDescent="0.35"/>
  <cols>
    <col min="1" max="1" width="25.453125" bestFit="1" customWidth="1"/>
  </cols>
  <sheetData>
    <row r="1" spans="1:9" ht="23.5" x14ac:dyDescent="0.35">
      <c r="A1" s="202" t="s">
        <v>172</v>
      </c>
      <c r="B1" s="202"/>
      <c r="C1" s="202"/>
      <c r="D1" s="202"/>
      <c r="E1" s="202"/>
      <c r="F1" s="202"/>
      <c r="G1" s="1"/>
      <c r="H1" s="1"/>
      <c r="I1" s="1"/>
    </row>
    <row r="2" spans="1:9" ht="62.25" customHeight="1" x14ac:dyDescent="0.35">
      <c r="A2" s="204" t="s">
        <v>173</v>
      </c>
      <c r="B2" s="204"/>
      <c r="C2" s="204"/>
      <c r="D2" s="204"/>
      <c r="E2" s="204"/>
      <c r="F2" s="204"/>
      <c r="G2" s="1"/>
      <c r="H2" s="1"/>
      <c r="I2" s="1"/>
    </row>
    <row r="3" spans="1:9" x14ac:dyDescent="0.35">
      <c r="A3" s="201" t="s">
        <v>55</v>
      </c>
      <c r="B3" s="201"/>
      <c r="C3" s="201"/>
      <c r="D3" s="201"/>
      <c r="E3" s="201"/>
      <c r="F3" s="201"/>
      <c r="G3" s="1"/>
      <c r="H3" s="1"/>
      <c r="I3" s="1"/>
    </row>
    <row r="4" spans="1:9" x14ac:dyDescent="0.35">
      <c r="A4" s="2"/>
      <c r="B4" s="2"/>
      <c r="C4" s="2"/>
      <c r="D4" s="2"/>
      <c r="E4" s="1"/>
      <c r="F4" s="1"/>
      <c r="G4" s="1"/>
      <c r="H4" s="1"/>
      <c r="I4" s="1"/>
    </row>
    <row r="5" spans="1:9" x14ac:dyDescent="0.35">
      <c r="A5" s="13" t="s">
        <v>226</v>
      </c>
      <c r="B5" s="16" t="s">
        <v>130</v>
      </c>
      <c r="C5" s="14" t="s">
        <v>131</v>
      </c>
      <c r="D5" s="14" t="s">
        <v>132</v>
      </c>
      <c r="E5" s="14" t="s">
        <v>133</v>
      </c>
      <c r="F5" s="15" t="s">
        <v>134</v>
      </c>
      <c r="G5" s="94" t="s">
        <v>291</v>
      </c>
      <c r="H5" s="1"/>
      <c r="I5" s="1"/>
    </row>
    <row r="6" spans="1:9" x14ac:dyDescent="0.35">
      <c r="A6" s="9" t="s">
        <v>1</v>
      </c>
      <c r="B6" s="10">
        <v>16.98516977655774</v>
      </c>
      <c r="C6" s="17">
        <v>17.98516977655774</v>
      </c>
      <c r="D6" s="17">
        <v>18.98516977655774</v>
      </c>
      <c r="E6" s="17">
        <v>19.98516977655774</v>
      </c>
      <c r="F6" s="18">
        <v>20.985442698462329</v>
      </c>
      <c r="G6" s="92">
        <v>20.985442698462329</v>
      </c>
      <c r="H6" s="1"/>
      <c r="I6" s="1"/>
    </row>
    <row r="7" spans="1:9" x14ac:dyDescent="0.35">
      <c r="A7" s="9" t="s">
        <v>227</v>
      </c>
      <c r="B7" s="10">
        <v>4</v>
      </c>
      <c r="C7" s="17">
        <v>5</v>
      </c>
      <c r="D7" s="17">
        <v>6</v>
      </c>
      <c r="E7" s="17">
        <v>7</v>
      </c>
      <c r="F7" s="18">
        <v>8</v>
      </c>
      <c r="G7" s="90">
        <v>8</v>
      </c>
      <c r="H7" s="1"/>
      <c r="I7" s="1"/>
    </row>
    <row r="8" spans="1:9" x14ac:dyDescent="0.35">
      <c r="A8" s="9" t="s">
        <v>228</v>
      </c>
      <c r="B8" s="10">
        <v>2.0611699413062725</v>
      </c>
      <c r="C8" s="17">
        <v>1.3106069989432412</v>
      </c>
      <c r="D8" s="17">
        <v>2.310606998943241</v>
      </c>
      <c r="E8" s="17">
        <v>3.310606998943241</v>
      </c>
      <c r="F8" s="18">
        <v>4.6250209317239701</v>
      </c>
      <c r="G8" s="90">
        <v>4.6250209317239701</v>
      </c>
      <c r="H8" s="1"/>
      <c r="I8" s="1"/>
    </row>
    <row r="9" spans="1:9" x14ac:dyDescent="0.35">
      <c r="A9" s="9" t="s">
        <v>229</v>
      </c>
      <c r="B9" s="10">
        <v>0</v>
      </c>
      <c r="C9" s="17">
        <v>0.74361779893734525</v>
      </c>
      <c r="D9" s="17">
        <v>0</v>
      </c>
      <c r="E9" s="17">
        <v>1</v>
      </c>
      <c r="F9" s="18">
        <v>2</v>
      </c>
      <c r="G9" s="90">
        <v>2</v>
      </c>
      <c r="H9" s="1"/>
      <c r="I9" s="1"/>
    </row>
    <row r="10" spans="1:9" x14ac:dyDescent="0.35">
      <c r="A10" s="9" t="s">
        <v>230</v>
      </c>
      <c r="B10" s="10">
        <v>4.2992744551206963</v>
      </c>
      <c r="C10" s="17">
        <v>4.0144348068872429</v>
      </c>
      <c r="D10" s="17">
        <v>2.1502573870175721</v>
      </c>
      <c r="E10" s="17">
        <v>3.1502573870175721</v>
      </c>
      <c r="F10" s="18">
        <v>4.7806032819645123</v>
      </c>
      <c r="G10" s="90">
        <v>4.7806032819645123</v>
      </c>
      <c r="H10" s="1"/>
      <c r="I10" s="1"/>
    </row>
    <row r="11" spans="1:9" x14ac:dyDescent="0.35">
      <c r="A11" s="9" t="s">
        <v>231</v>
      </c>
      <c r="B11" s="10">
        <v>2.8437290751549869</v>
      </c>
      <c r="C11" s="17">
        <v>2.7373726182282039</v>
      </c>
      <c r="D11" s="17">
        <v>3.7373726182282039</v>
      </c>
      <c r="E11" s="17">
        <v>4.7373726182282043</v>
      </c>
      <c r="F11" s="18">
        <v>5.9229387900292263</v>
      </c>
      <c r="G11" s="90">
        <v>5.9229387900292263</v>
      </c>
      <c r="H11" s="1"/>
      <c r="I11" s="1"/>
    </row>
    <row r="12" spans="1:9" x14ac:dyDescent="0.35">
      <c r="A12" s="9" t="s">
        <v>232</v>
      </c>
      <c r="B12" s="10">
        <v>4</v>
      </c>
      <c r="C12" s="17">
        <v>5</v>
      </c>
      <c r="D12" s="17">
        <v>6</v>
      </c>
      <c r="E12" s="17">
        <v>7</v>
      </c>
      <c r="F12" s="18">
        <v>8</v>
      </c>
      <c r="G12" s="90">
        <v>8</v>
      </c>
      <c r="H12" s="1"/>
      <c r="I12" s="1"/>
    </row>
    <row r="13" spans="1:9" x14ac:dyDescent="0.35">
      <c r="A13" s="9" t="s">
        <v>233</v>
      </c>
      <c r="B13" s="10">
        <v>6.6558478228139295</v>
      </c>
      <c r="C13" s="17">
        <v>4.973178336821114</v>
      </c>
      <c r="D13" s="17">
        <v>5.973178336821114</v>
      </c>
      <c r="E13" s="17">
        <v>6.973178336821114</v>
      </c>
      <c r="F13" s="18">
        <v>9.0557049697301224</v>
      </c>
      <c r="G13" s="90">
        <v>9.0557049697301224</v>
      </c>
      <c r="H13" s="1"/>
      <c r="I13" s="1"/>
    </row>
    <row r="14" spans="1:9" x14ac:dyDescent="0.35">
      <c r="A14" s="9" t="s">
        <v>234</v>
      </c>
      <c r="B14" s="10">
        <v>4</v>
      </c>
      <c r="C14" s="17">
        <v>4.9999999999999991</v>
      </c>
      <c r="D14" s="17">
        <v>5.9999999999999991</v>
      </c>
      <c r="E14" s="17">
        <v>7</v>
      </c>
      <c r="F14" s="18">
        <v>8</v>
      </c>
      <c r="G14" s="90">
        <v>8</v>
      </c>
      <c r="H14" s="1"/>
      <c r="I14" s="1"/>
    </row>
    <row r="15" spans="1:9" x14ac:dyDescent="0.35">
      <c r="A15" s="9" t="s">
        <v>235</v>
      </c>
      <c r="B15" s="10">
        <v>5</v>
      </c>
      <c r="C15" s="17">
        <v>5.7910480077646049</v>
      </c>
      <c r="D15" s="17">
        <v>6.791048007764604</v>
      </c>
      <c r="E15" s="17">
        <v>7.7910480077646049</v>
      </c>
      <c r="F15" s="18">
        <v>8.8527816683178138</v>
      </c>
      <c r="G15" s="90">
        <v>8.8527816683178138</v>
      </c>
      <c r="H15" s="1"/>
      <c r="I15" s="1"/>
    </row>
    <row r="16" spans="1:9" x14ac:dyDescent="0.35">
      <c r="A16" s="9" t="s">
        <v>236</v>
      </c>
      <c r="B16" s="10">
        <v>22.992946831013555</v>
      </c>
      <c r="C16" s="17">
        <v>23.992946831013555</v>
      </c>
      <c r="D16" s="17">
        <v>24.992946831013558</v>
      </c>
      <c r="E16" s="17">
        <v>25.992946831013555</v>
      </c>
      <c r="F16" s="18">
        <v>26.995958902305649</v>
      </c>
      <c r="G16" s="90">
        <v>26.995958902305649</v>
      </c>
      <c r="H16" s="1"/>
      <c r="I16" s="1"/>
    </row>
    <row r="17" spans="1:9" x14ac:dyDescent="0.35">
      <c r="A17" s="9" t="s">
        <v>237</v>
      </c>
      <c r="B17" s="10">
        <v>4</v>
      </c>
      <c r="C17" s="17">
        <v>5</v>
      </c>
      <c r="D17" s="17">
        <v>6</v>
      </c>
      <c r="E17" s="17">
        <v>7</v>
      </c>
      <c r="F17" s="18">
        <v>7.9999999999999991</v>
      </c>
      <c r="G17" s="90">
        <v>7.9999999999999991</v>
      </c>
      <c r="H17" s="1"/>
      <c r="I17" s="1"/>
    </row>
    <row r="18" spans="1:9" x14ac:dyDescent="0.35">
      <c r="A18" s="9" t="s">
        <v>238</v>
      </c>
      <c r="B18" s="10">
        <v>4.5711181840656847</v>
      </c>
      <c r="C18" s="17">
        <v>5.5711181840656847</v>
      </c>
      <c r="D18" s="17">
        <v>6.5711181840656856</v>
      </c>
      <c r="E18" s="17">
        <v>7.5711181840656847</v>
      </c>
      <c r="F18" s="18">
        <v>7.9567505357228212</v>
      </c>
      <c r="G18" s="90">
        <v>7.9567505357228212</v>
      </c>
      <c r="H18" s="1"/>
      <c r="I18" s="1"/>
    </row>
    <row r="19" spans="1:9" x14ac:dyDescent="0.35">
      <c r="A19" s="9" t="s">
        <v>239</v>
      </c>
      <c r="B19" s="10">
        <v>5.0235888037190195</v>
      </c>
      <c r="C19" s="17">
        <v>6.0235888037190195</v>
      </c>
      <c r="D19" s="17">
        <v>3.6428357884271101</v>
      </c>
      <c r="E19" s="17">
        <v>4.6428357884271101</v>
      </c>
      <c r="F19" s="18">
        <v>0.69697806423357112</v>
      </c>
      <c r="G19" s="90">
        <v>0.69697806423357112</v>
      </c>
      <c r="H19" s="1"/>
      <c r="I19" s="1"/>
    </row>
    <row r="20" spans="1:9" x14ac:dyDescent="0.35">
      <c r="A20" s="9" t="s">
        <v>240</v>
      </c>
      <c r="B20" s="10">
        <v>9</v>
      </c>
      <c r="C20" s="17">
        <v>10</v>
      </c>
      <c r="D20" s="17">
        <v>11</v>
      </c>
      <c r="E20" s="17">
        <v>12</v>
      </c>
      <c r="F20" s="18">
        <v>13</v>
      </c>
      <c r="G20" s="90">
        <v>13</v>
      </c>
      <c r="H20" s="1"/>
      <c r="I20" s="1"/>
    </row>
    <row r="21" spans="1:9" x14ac:dyDescent="0.35">
      <c r="A21" s="9" t="s">
        <v>241</v>
      </c>
      <c r="B21" s="10">
        <v>5</v>
      </c>
      <c r="C21" s="17">
        <v>6</v>
      </c>
      <c r="D21" s="17">
        <v>6.9999999999999991</v>
      </c>
      <c r="E21" s="17">
        <v>7.9999999999999991</v>
      </c>
      <c r="F21" s="18">
        <v>9</v>
      </c>
      <c r="G21" s="90">
        <v>9</v>
      </c>
      <c r="H21" s="1"/>
      <c r="I21" s="1"/>
    </row>
    <row r="22" spans="1:9" x14ac:dyDescent="0.35">
      <c r="A22" s="9" t="s">
        <v>242</v>
      </c>
      <c r="B22" s="10">
        <v>3.9999999999999996</v>
      </c>
      <c r="C22" s="17">
        <v>5</v>
      </c>
      <c r="D22" s="17">
        <v>6</v>
      </c>
      <c r="E22" s="17">
        <v>7</v>
      </c>
      <c r="F22" s="18">
        <v>8</v>
      </c>
      <c r="G22" s="90">
        <v>8</v>
      </c>
      <c r="H22" s="1"/>
      <c r="I22" s="1"/>
    </row>
    <row r="23" spans="1:9" x14ac:dyDescent="0.35">
      <c r="A23" s="9" t="s">
        <v>243</v>
      </c>
      <c r="B23" s="10">
        <v>4</v>
      </c>
      <c r="C23" s="17">
        <v>5</v>
      </c>
      <c r="D23" s="17">
        <v>6</v>
      </c>
      <c r="E23" s="17">
        <v>7</v>
      </c>
      <c r="F23" s="18">
        <v>8</v>
      </c>
      <c r="G23" s="90">
        <v>8</v>
      </c>
      <c r="H23" s="1"/>
      <c r="I23" s="1"/>
    </row>
    <row r="24" spans="1:9" x14ac:dyDescent="0.35">
      <c r="A24" s="9" t="s">
        <v>244</v>
      </c>
      <c r="B24" s="10">
        <v>4</v>
      </c>
      <c r="C24" s="17">
        <v>5.0000000000000009</v>
      </c>
      <c r="D24" s="17">
        <v>6</v>
      </c>
      <c r="E24" s="17">
        <v>7.0000000000000009</v>
      </c>
      <c r="F24" s="18">
        <v>8</v>
      </c>
      <c r="G24" s="90">
        <v>8</v>
      </c>
      <c r="H24" s="1"/>
      <c r="I24" s="1"/>
    </row>
    <row r="25" spans="1:9" x14ac:dyDescent="0.35">
      <c r="A25" s="9" t="s">
        <v>245</v>
      </c>
      <c r="B25" s="10">
        <v>5.5818665409063062</v>
      </c>
      <c r="C25" s="17">
        <v>6.5818665409063062</v>
      </c>
      <c r="D25" s="17">
        <v>7.5818665409063062</v>
      </c>
      <c r="E25" s="17">
        <v>8.5818665409063062</v>
      </c>
      <c r="F25" s="18">
        <v>0.21977880355214988</v>
      </c>
      <c r="G25" s="90">
        <v>0.21977880355214988</v>
      </c>
      <c r="H25" s="1"/>
      <c r="I25" s="1"/>
    </row>
    <row r="26" spans="1:9" x14ac:dyDescent="0.35">
      <c r="A26" s="9" t="s">
        <v>246</v>
      </c>
      <c r="B26" s="10">
        <v>4</v>
      </c>
      <c r="C26" s="17">
        <v>5</v>
      </c>
      <c r="D26" s="17">
        <v>5.9999999999999991</v>
      </c>
      <c r="E26" s="17">
        <v>6.9999999999999991</v>
      </c>
      <c r="F26" s="18">
        <v>8</v>
      </c>
      <c r="G26" s="90">
        <v>8</v>
      </c>
      <c r="H26" s="1"/>
      <c r="I26" s="1"/>
    </row>
    <row r="27" spans="1:9" x14ac:dyDescent="0.35">
      <c r="A27" s="9" t="s">
        <v>247</v>
      </c>
      <c r="B27" s="10">
        <v>4</v>
      </c>
      <c r="C27" s="17">
        <v>5</v>
      </c>
      <c r="D27" s="17">
        <v>5.9999999999999991</v>
      </c>
      <c r="E27" s="17">
        <v>7</v>
      </c>
      <c r="F27" s="18">
        <v>7.9999999999999991</v>
      </c>
      <c r="G27" s="90">
        <v>7.9999999999999991</v>
      </c>
      <c r="H27" s="1"/>
      <c r="I27" s="1"/>
    </row>
    <row r="28" spans="1:9" x14ac:dyDescent="0.35">
      <c r="A28" s="9" t="s">
        <v>248</v>
      </c>
      <c r="B28" s="10">
        <v>4</v>
      </c>
      <c r="C28" s="17">
        <v>4.9565827549554129</v>
      </c>
      <c r="D28" s="17">
        <v>5.9565827549554138</v>
      </c>
      <c r="E28" s="17">
        <v>6.9565827549554138</v>
      </c>
      <c r="F28" s="18">
        <v>8</v>
      </c>
      <c r="G28" s="90">
        <v>8</v>
      </c>
      <c r="H28" s="1"/>
      <c r="I28" s="1"/>
    </row>
    <row r="29" spans="1:9" x14ac:dyDescent="0.35">
      <c r="A29" s="9" t="s">
        <v>249</v>
      </c>
      <c r="B29" s="10">
        <v>3.9999999999999996</v>
      </c>
      <c r="C29" s="17">
        <v>4.9999999999999991</v>
      </c>
      <c r="D29" s="17">
        <v>6</v>
      </c>
      <c r="E29" s="17">
        <v>6.9999999999999991</v>
      </c>
      <c r="F29" s="18">
        <v>8</v>
      </c>
      <c r="G29" s="90">
        <v>8</v>
      </c>
      <c r="H29" s="1"/>
      <c r="I29" s="1"/>
    </row>
    <row r="30" spans="1:9" x14ac:dyDescent="0.35">
      <c r="A30" s="9" t="s">
        <v>250</v>
      </c>
      <c r="B30" s="10">
        <v>3</v>
      </c>
      <c r="C30" s="17">
        <v>4</v>
      </c>
      <c r="D30" s="17">
        <v>5</v>
      </c>
      <c r="E30" s="17">
        <v>6</v>
      </c>
      <c r="F30" s="18">
        <v>7</v>
      </c>
      <c r="G30" s="90">
        <v>7</v>
      </c>
      <c r="H30" s="1"/>
      <c r="I30" s="1"/>
    </row>
    <row r="31" spans="1:9" x14ac:dyDescent="0.35">
      <c r="A31" s="9" t="s">
        <v>251</v>
      </c>
      <c r="B31" s="10">
        <v>22.99484415853205</v>
      </c>
      <c r="C31" s="17">
        <v>23.994844158532054</v>
      </c>
      <c r="D31" s="17">
        <v>24.994844158532054</v>
      </c>
      <c r="E31" s="17">
        <v>25.994844158532054</v>
      </c>
      <c r="F31" s="18">
        <v>26.995676439567713</v>
      </c>
      <c r="G31" s="90">
        <v>26.995676439567713</v>
      </c>
      <c r="H31" s="1"/>
      <c r="I31" s="1"/>
    </row>
    <row r="32" spans="1:9" x14ac:dyDescent="0.35">
      <c r="A32" s="12" t="s">
        <v>252</v>
      </c>
      <c r="B32" s="10">
        <v>4</v>
      </c>
      <c r="C32" s="17">
        <v>5</v>
      </c>
      <c r="D32" s="17">
        <v>6</v>
      </c>
      <c r="E32" s="17">
        <v>7</v>
      </c>
      <c r="F32" s="18">
        <v>8</v>
      </c>
      <c r="G32" s="90">
        <v>8</v>
      </c>
      <c r="H32" s="1"/>
      <c r="I32" s="1"/>
    </row>
    <row r="33" spans="1:9" x14ac:dyDescent="0.35">
      <c r="A33" s="9" t="s">
        <v>253</v>
      </c>
      <c r="B33" s="10">
        <v>5</v>
      </c>
      <c r="C33" s="17">
        <v>6</v>
      </c>
      <c r="D33" s="17">
        <v>7</v>
      </c>
      <c r="E33" s="17">
        <v>8</v>
      </c>
      <c r="F33" s="18">
        <v>9</v>
      </c>
      <c r="G33" s="90">
        <v>9</v>
      </c>
      <c r="H33" s="1"/>
      <c r="I33" s="1"/>
    </row>
    <row r="34" spans="1:9" x14ac:dyDescent="0.35">
      <c r="A34" s="9" t="s">
        <v>254</v>
      </c>
      <c r="B34" s="10">
        <v>0</v>
      </c>
      <c r="C34" s="17">
        <v>1</v>
      </c>
      <c r="D34" s="17">
        <v>2</v>
      </c>
      <c r="E34" s="17">
        <v>3.0000000000000004</v>
      </c>
      <c r="F34" s="18">
        <v>4</v>
      </c>
      <c r="G34" s="90">
        <v>4</v>
      </c>
      <c r="H34" s="1"/>
      <c r="I34" s="1"/>
    </row>
    <row r="35" spans="1:9" x14ac:dyDescent="0.35">
      <c r="A35" s="9" t="s">
        <v>255</v>
      </c>
      <c r="B35" s="10">
        <v>3.9999999999999996</v>
      </c>
      <c r="C35" s="17">
        <v>5</v>
      </c>
      <c r="D35" s="17">
        <v>5.9999999999999991</v>
      </c>
      <c r="E35" s="17">
        <v>7</v>
      </c>
      <c r="F35" s="18">
        <v>7.9999999999999991</v>
      </c>
      <c r="G35" s="90">
        <v>7.9999999999999991</v>
      </c>
      <c r="H35" s="1"/>
      <c r="I35" s="1"/>
    </row>
    <row r="36" spans="1:9" x14ac:dyDescent="0.35">
      <c r="A36" s="9" t="s">
        <v>256</v>
      </c>
      <c r="B36" s="10">
        <v>8.8652782149659117</v>
      </c>
      <c r="C36" s="17">
        <v>9.8652782149659117</v>
      </c>
      <c r="D36" s="17">
        <v>10.865278214965912</v>
      </c>
      <c r="E36" s="17">
        <v>11.865278214965912</v>
      </c>
      <c r="F36" s="18">
        <v>12.962382789501522</v>
      </c>
      <c r="G36" s="90">
        <v>12.962382789501522</v>
      </c>
      <c r="H36" s="1"/>
      <c r="I36" s="1"/>
    </row>
    <row r="37" spans="1:9" x14ac:dyDescent="0.35">
      <c r="A37" s="9" t="s">
        <v>257</v>
      </c>
      <c r="B37" s="10">
        <v>8</v>
      </c>
      <c r="C37" s="17">
        <v>9</v>
      </c>
      <c r="D37" s="17">
        <v>10</v>
      </c>
      <c r="E37" s="17">
        <v>11</v>
      </c>
      <c r="F37" s="18">
        <v>11.999999999999998</v>
      </c>
      <c r="G37" s="93">
        <v>11.999999999999998</v>
      </c>
      <c r="H37" s="1"/>
      <c r="I37" s="1"/>
    </row>
    <row r="38" spans="1:9" x14ac:dyDescent="0.35">
      <c r="A38" s="203" t="s">
        <v>265</v>
      </c>
      <c r="B38" s="203"/>
      <c r="C38" s="203"/>
      <c r="D38" s="203"/>
      <c r="E38" s="1"/>
      <c r="F38" s="1"/>
      <c r="G38" s="1"/>
      <c r="H38" s="1"/>
      <c r="I38" s="1"/>
    </row>
    <row r="39" spans="1:9" x14ac:dyDescent="0.35">
      <c r="A39" s="199"/>
      <c r="B39" s="199"/>
      <c r="C39" s="199"/>
      <c r="D39" s="199"/>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I43" s="1"/>
    </row>
    <row r="44" spans="1:9" x14ac:dyDescent="0.35">
      <c r="A44" s="1"/>
      <c r="B44" s="1"/>
      <c r="C44" s="1"/>
      <c r="D44" s="1"/>
      <c r="E44" s="1"/>
      <c r="F44" s="1"/>
      <c r="G44" s="1"/>
      <c r="H44" s="1"/>
      <c r="I44" s="1"/>
    </row>
    <row r="45" spans="1:9" x14ac:dyDescent="0.35">
      <c r="G45" s="1"/>
      <c r="H45" s="1"/>
    </row>
  </sheetData>
  <sortState xmlns:xlrd2="http://schemas.microsoft.com/office/spreadsheetml/2017/richdata2" ref="A6:D37">
    <sortCondition descending="1" ref="D5:D37"/>
  </sortState>
  <mergeCells count="5">
    <mergeCell ref="A38:D38"/>
    <mergeCell ref="A39:D39"/>
    <mergeCell ref="A1:F1"/>
    <mergeCell ref="A2:F2"/>
    <mergeCell ref="A3:F3"/>
  </mergeCells>
  <pageMargins left="0.7" right="0.7" top="0.75" bottom="0.75" header="0.3" footer="0.3"/>
  <pageSetup orientation="portrait" verticalDpi="0" r:id="rId1"/>
  <tableParts count="1">
    <tablePart r:id="rId2"/>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I45"/>
  <sheetViews>
    <sheetView zoomScale="80" zoomScaleNormal="80" workbookViewId="0">
      <selection activeCell="G2" sqref="G2"/>
    </sheetView>
  </sheetViews>
  <sheetFormatPr baseColWidth="10" defaultColWidth="11.453125" defaultRowHeight="14.5" x14ac:dyDescent="0.35"/>
  <cols>
    <col min="1" max="1" width="25.453125" bestFit="1" customWidth="1"/>
  </cols>
  <sheetData>
    <row r="1" spans="1:9" ht="23.5" x14ac:dyDescent="0.35">
      <c r="A1" s="202" t="s">
        <v>293</v>
      </c>
      <c r="B1" s="202"/>
      <c r="C1" s="202"/>
      <c r="D1" s="202"/>
      <c r="E1" s="202"/>
      <c r="F1" s="202"/>
      <c r="G1" s="1"/>
      <c r="H1" s="1"/>
      <c r="I1" s="1"/>
    </row>
    <row r="2" spans="1:9" ht="49.5" customHeight="1" x14ac:dyDescent="0.35">
      <c r="A2" s="204" t="s">
        <v>300</v>
      </c>
      <c r="B2" s="204"/>
      <c r="C2" s="204"/>
      <c r="D2" s="204"/>
      <c r="E2" s="204"/>
      <c r="F2" s="204"/>
      <c r="G2" s="1"/>
      <c r="H2" s="1"/>
      <c r="I2" s="1"/>
    </row>
    <row r="3" spans="1:9" x14ac:dyDescent="0.35">
      <c r="A3" s="201" t="s">
        <v>299</v>
      </c>
      <c r="B3" s="201"/>
      <c r="C3" s="201"/>
      <c r="D3" s="201"/>
      <c r="E3" s="201"/>
      <c r="F3" s="201"/>
      <c r="G3" s="1"/>
      <c r="H3" s="1"/>
      <c r="I3" s="1"/>
    </row>
    <row r="4" spans="1:9" x14ac:dyDescent="0.35">
      <c r="A4" s="2"/>
      <c r="B4" s="2"/>
      <c r="C4" s="2"/>
      <c r="D4" s="2"/>
      <c r="E4" s="1"/>
      <c r="F4" s="1"/>
      <c r="G4" s="1"/>
      <c r="H4" s="1"/>
      <c r="I4" s="1"/>
    </row>
    <row r="5" spans="1:9" x14ac:dyDescent="0.35">
      <c r="A5" s="22" t="s">
        <v>226</v>
      </c>
      <c r="B5" s="23" t="s">
        <v>130</v>
      </c>
      <c r="C5" s="23" t="s">
        <v>131</v>
      </c>
      <c r="D5" s="23" t="s">
        <v>132</v>
      </c>
      <c r="E5" s="23" t="s">
        <v>133</v>
      </c>
      <c r="F5" s="24" t="s">
        <v>134</v>
      </c>
      <c r="G5" s="130" t="s">
        <v>291</v>
      </c>
      <c r="H5" s="1"/>
      <c r="I5" s="1"/>
    </row>
    <row r="6" spans="1:9" x14ac:dyDescent="0.35">
      <c r="A6" s="192" t="s">
        <v>1</v>
      </c>
      <c r="B6" s="10">
        <v>0</v>
      </c>
      <c r="C6" s="10">
        <v>0</v>
      </c>
      <c r="D6" s="10">
        <v>0</v>
      </c>
      <c r="E6" s="10">
        <v>0</v>
      </c>
      <c r="F6" s="11">
        <v>0</v>
      </c>
      <c r="G6" s="193">
        <v>0</v>
      </c>
      <c r="H6" s="1"/>
      <c r="I6" s="1"/>
    </row>
    <row r="7" spans="1:9" x14ac:dyDescent="0.35">
      <c r="A7" s="192" t="s">
        <v>227</v>
      </c>
      <c r="B7" s="10">
        <v>13.324716683211523</v>
      </c>
      <c r="C7" s="10">
        <v>13.124909766245358</v>
      </c>
      <c r="D7" s="10">
        <v>12.967519605268704</v>
      </c>
      <c r="E7" s="10">
        <v>12.797911380862644</v>
      </c>
      <c r="F7" s="11">
        <v>12.621242813779872</v>
      </c>
      <c r="G7" s="194">
        <v>12.869308950282642</v>
      </c>
      <c r="H7" s="1"/>
      <c r="I7" s="1"/>
    </row>
    <row r="8" spans="1:9" x14ac:dyDescent="0.35">
      <c r="A8" s="192" t="s">
        <v>228</v>
      </c>
      <c r="B8" s="10">
        <v>10.631958284448476</v>
      </c>
      <c r="C8" s="10">
        <v>10.313153757262395</v>
      </c>
      <c r="D8" s="10">
        <v>10.130932167330581</v>
      </c>
      <c r="E8" s="10">
        <v>10.012119670861576</v>
      </c>
      <c r="F8" s="11">
        <v>9.9009508873232193</v>
      </c>
      <c r="G8" s="194">
        <v>9.8563097877591517</v>
      </c>
      <c r="H8" s="1"/>
      <c r="I8" s="1"/>
    </row>
    <row r="9" spans="1:9" x14ac:dyDescent="0.35">
      <c r="A9" s="192" t="s">
        <v>229</v>
      </c>
      <c r="B9" s="10">
        <v>20.545588091777141</v>
      </c>
      <c r="C9" s="10">
        <v>20.5321441046597</v>
      </c>
      <c r="D9" s="10">
        <v>20.295712358442195</v>
      </c>
      <c r="E9" s="10">
        <v>20.502039256849169</v>
      </c>
      <c r="F9" s="11">
        <v>20.5820839234472</v>
      </c>
      <c r="G9" s="194">
        <v>20.660381375522839</v>
      </c>
      <c r="H9" s="1"/>
      <c r="I9" s="1"/>
    </row>
    <row r="10" spans="1:9" x14ac:dyDescent="0.35">
      <c r="A10" s="192" t="s">
        <v>230</v>
      </c>
      <c r="B10" s="10">
        <v>5.6415488791854251</v>
      </c>
      <c r="C10" s="10">
        <v>5.5109995614818921</v>
      </c>
      <c r="D10" s="10">
        <v>6.2281285641438853</v>
      </c>
      <c r="E10" s="10">
        <v>5.408257791561109</v>
      </c>
      <c r="F10" s="11">
        <v>5.3699924820105247</v>
      </c>
      <c r="G10" s="194">
        <v>5.986056976786819</v>
      </c>
      <c r="H10" s="1"/>
      <c r="I10" s="1"/>
    </row>
    <row r="11" spans="1:9" x14ac:dyDescent="0.35">
      <c r="A11" s="192" t="s">
        <v>231</v>
      </c>
      <c r="B11" s="10">
        <v>8.5092623320484346</v>
      </c>
      <c r="C11" s="10">
        <v>8.4649456021433238</v>
      </c>
      <c r="D11" s="10">
        <v>7.5775722384695658</v>
      </c>
      <c r="E11" s="10">
        <v>8.3598724450662338</v>
      </c>
      <c r="F11" s="11">
        <v>7.8854468682740242</v>
      </c>
      <c r="G11" s="194">
        <v>8.354239818479078</v>
      </c>
      <c r="H11" s="1"/>
      <c r="I11" s="1"/>
    </row>
    <row r="12" spans="1:9" x14ac:dyDescent="0.35">
      <c r="A12" s="192" t="s">
        <v>232</v>
      </c>
      <c r="B12" s="10">
        <v>93.413455296595131</v>
      </c>
      <c r="C12" s="10">
        <v>92.320675594109673</v>
      </c>
      <c r="D12" s="10">
        <v>91.529236147488305</v>
      </c>
      <c r="E12" s="10">
        <v>91.940077817323598</v>
      </c>
      <c r="F12" s="11">
        <v>91.031091340784741</v>
      </c>
      <c r="G12" s="194">
        <v>86.912344775044801</v>
      </c>
      <c r="H12" s="1"/>
      <c r="I12" s="1"/>
    </row>
    <row r="13" spans="1:9" x14ac:dyDescent="0.35">
      <c r="A13" s="192" t="s">
        <v>233</v>
      </c>
      <c r="B13" s="10">
        <v>23.505869824492912</v>
      </c>
      <c r="C13" s="10">
        <v>22.6607236455784</v>
      </c>
      <c r="D13" s="10">
        <v>27.209350687716341</v>
      </c>
      <c r="E13" s="10">
        <v>22.234983169084479</v>
      </c>
      <c r="F13" s="11">
        <v>22.133730072425415</v>
      </c>
      <c r="G13" s="194">
        <v>21.537940017773483</v>
      </c>
      <c r="H13" s="1"/>
      <c r="I13" s="1"/>
    </row>
    <row r="14" spans="1:9" x14ac:dyDescent="0.35">
      <c r="A14" s="192" t="s">
        <v>234</v>
      </c>
      <c r="B14" s="10">
        <v>5.8560352299079428</v>
      </c>
      <c r="C14" s="10">
        <v>5.7799793076740782</v>
      </c>
      <c r="D14" s="10">
        <v>5.7195476981680287</v>
      </c>
      <c r="E14" s="10">
        <v>5.659117404049665</v>
      </c>
      <c r="F14" s="11">
        <v>5.5978504254366319</v>
      </c>
      <c r="G14" s="194">
        <v>5.5456042767700175</v>
      </c>
      <c r="H14" s="1"/>
      <c r="I14" s="1"/>
    </row>
    <row r="15" spans="1:9" x14ac:dyDescent="0.35">
      <c r="A15" s="192" t="s">
        <v>235</v>
      </c>
      <c r="B15" s="10">
        <v>18.653688673666775</v>
      </c>
      <c r="C15" s="10">
        <v>18.480838142971457</v>
      </c>
      <c r="D15" s="10">
        <v>18.425571745491265</v>
      </c>
      <c r="E15" s="10">
        <v>18.384076448343503</v>
      </c>
      <c r="F15" s="11">
        <v>18.341556464481577</v>
      </c>
      <c r="G15" s="194">
        <v>18.31491768360247</v>
      </c>
      <c r="H15" s="1"/>
      <c r="I15" s="1"/>
    </row>
    <row r="16" spans="1:9" x14ac:dyDescent="0.35">
      <c r="A16" s="192" t="s">
        <v>236</v>
      </c>
      <c r="B16" s="10">
        <v>0</v>
      </c>
      <c r="C16" s="10">
        <v>0</v>
      </c>
      <c r="D16" s="10">
        <v>0</v>
      </c>
      <c r="E16" s="10">
        <v>0</v>
      </c>
      <c r="F16" s="11">
        <v>0</v>
      </c>
      <c r="G16" s="194">
        <v>0</v>
      </c>
      <c r="H16" s="1"/>
      <c r="I16" s="1"/>
    </row>
    <row r="17" spans="1:9" x14ac:dyDescent="0.35">
      <c r="A17" s="192" t="s">
        <v>237</v>
      </c>
      <c r="B17" s="10">
        <v>0</v>
      </c>
      <c r="C17" s="10">
        <v>0</v>
      </c>
      <c r="D17" s="10">
        <v>0</v>
      </c>
      <c r="E17" s="10">
        <v>0</v>
      </c>
      <c r="F17" s="11">
        <v>0</v>
      </c>
      <c r="G17" s="194">
        <v>0</v>
      </c>
      <c r="H17" s="1"/>
      <c r="I17" s="1"/>
    </row>
    <row r="18" spans="1:9" x14ac:dyDescent="0.35">
      <c r="A18" s="192" t="s">
        <v>238</v>
      </c>
      <c r="B18" s="10">
        <v>27.624472915190896</v>
      </c>
      <c r="C18" s="10">
        <v>27.259150799569305</v>
      </c>
      <c r="D18" s="10">
        <v>27.02212339845665</v>
      </c>
      <c r="E18" s="10">
        <v>26.783903639167253</v>
      </c>
      <c r="F18" s="11">
        <v>26.528868145840558</v>
      </c>
      <c r="G18" s="194">
        <v>26.481197404086046</v>
      </c>
      <c r="H18" s="1"/>
      <c r="I18" s="1"/>
    </row>
    <row r="19" spans="1:9" x14ac:dyDescent="0.35">
      <c r="A19" s="192" t="s">
        <v>239</v>
      </c>
      <c r="B19" s="10">
        <v>13.352742678540027</v>
      </c>
      <c r="C19" s="10">
        <v>13.069329587778549</v>
      </c>
      <c r="D19" s="10">
        <v>13.352729589260326</v>
      </c>
      <c r="E19" s="10">
        <v>12.432437472609786</v>
      </c>
      <c r="F19" s="11">
        <v>12.241414825059589</v>
      </c>
      <c r="G19" s="194">
        <v>12.354460886964761</v>
      </c>
      <c r="H19" s="1"/>
      <c r="I19" s="1"/>
    </row>
    <row r="20" spans="1:9" x14ac:dyDescent="0.35">
      <c r="A20" s="192" t="s">
        <v>240</v>
      </c>
      <c r="B20" s="10">
        <v>0</v>
      </c>
      <c r="C20" s="10">
        <v>0</v>
      </c>
      <c r="D20" s="10">
        <v>0</v>
      </c>
      <c r="E20" s="10">
        <v>0</v>
      </c>
      <c r="F20" s="11">
        <v>0</v>
      </c>
      <c r="G20" s="194">
        <v>0</v>
      </c>
      <c r="H20" s="1"/>
      <c r="I20" s="1"/>
    </row>
    <row r="21" spans="1:9" x14ac:dyDescent="0.35">
      <c r="A21" s="192" t="s">
        <v>241</v>
      </c>
      <c r="B21" s="10">
        <v>0</v>
      </c>
      <c r="C21" s="10">
        <v>0</v>
      </c>
      <c r="D21" s="10">
        <v>0</v>
      </c>
      <c r="E21" s="10">
        <v>0</v>
      </c>
      <c r="F21" s="11">
        <v>0</v>
      </c>
      <c r="G21" s="194">
        <v>0</v>
      </c>
      <c r="H21" s="1"/>
      <c r="I21" s="1"/>
    </row>
    <row r="22" spans="1:9" x14ac:dyDescent="0.35">
      <c r="A22" s="192" t="s">
        <v>242</v>
      </c>
      <c r="B22" s="10">
        <v>0</v>
      </c>
      <c r="C22" s="10">
        <v>0</v>
      </c>
      <c r="D22" s="10">
        <v>0</v>
      </c>
      <c r="E22" s="10">
        <v>0</v>
      </c>
      <c r="F22" s="11">
        <v>0</v>
      </c>
      <c r="G22" s="194">
        <v>0</v>
      </c>
      <c r="H22" s="1"/>
      <c r="I22" s="1"/>
    </row>
    <row r="23" spans="1:9" x14ac:dyDescent="0.35">
      <c r="A23" s="192" t="s">
        <v>243</v>
      </c>
      <c r="B23" s="10">
        <v>8.3091214765862791</v>
      </c>
      <c r="C23" s="10">
        <v>10.976707426840244</v>
      </c>
      <c r="D23" s="10">
        <v>8.1654872074033751</v>
      </c>
      <c r="E23" s="10">
        <v>8.1011455019739778</v>
      </c>
      <c r="F23" s="11">
        <v>8.0401148128395281</v>
      </c>
      <c r="G23" s="194">
        <v>7.7273980047858357</v>
      </c>
      <c r="H23" s="1"/>
      <c r="I23" s="1"/>
    </row>
    <row r="24" spans="1:9" x14ac:dyDescent="0.35">
      <c r="A24" s="192" t="s">
        <v>244</v>
      </c>
      <c r="B24" s="10">
        <v>15.276971493171194</v>
      </c>
      <c r="C24" s="10">
        <v>15.283158723244922</v>
      </c>
      <c r="D24" s="10">
        <v>15.284015212689809</v>
      </c>
      <c r="E24" s="10">
        <v>15.26682595055075</v>
      </c>
      <c r="F24" s="11">
        <v>15.248706401406947</v>
      </c>
      <c r="G24" s="194">
        <v>14.42526151797027</v>
      </c>
      <c r="H24" s="1"/>
      <c r="I24" s="1"/>
    </row>
    <row r="25" spans="1:9" x14ac:dyDescent="0.35">
      <c r="A25" s="192" t="s">
        <v>245</v>
      </c>
      <c r="B25" s="10">
        <v>22.188538787645978</v>
      </c>
      <c r="C25" s="10">
        <v>21.954198054309195</v>
      </c>
      <c r="D25" s="10">
        <v>21.781924814241023</v>
      </c>
      <c r="E25" s="10">
        <v>21.576893304959718</v>
      </c>
      <c r="F25" s="11">
        <v>21.352892582939305</v>
      </c>
      <c r="G25" s="194">
        <v>21.694003370705772</v>
      </c>
      <c r="H25" s="1"/>
      <c r="I25" s="1"/>
    </row>
    <row r="26" spans="1:9" x14ac:dyDescent="0.35">
      <c r="A26" s="192" t="s">
        <v>246</v>
      </c>
      <c r="B26" s="10">
        <v>93.170306002341675</v>
      </c>
      <c r="C26" s="10">
        <v>92.17241156825213</v>
      </c>
      <c r="D26" s="10">
        <v>91.424670642624008</v>
      </c>
      <c r="E26" s="10">
        <v>90.702947845804985</v>
      </c>
      <c r="F26" s="11">
        <v>89.986861918159946</v>
      </c>
      <c r="G26" s="194">
        <v>86.604330793901894</v>
      </c>
      <c r="H26" s="1"/>
      <c r="I26" s="1"/>
    </row>
    <row r="27" spans="1:9" x14ac:dyDescent="0.35">
      <c r="A27" s="192" t="s">
        <v>247</v>
      </c>
      <c r="B27" s="10">
        <v>0</v>
      </c>
      <c r="C27" s="10">
        <v>0</v>
      </c>
      <c r="D27" s="10">
        <v>0</v>
      </c>
      <c r="E27" s="10">
        <v>0</v>
      </c>
      <c r="F27" s="11">
        <v>0</v>
      </c>
      <c r="G27" s="194">
        <v>0</v>
      </c>
      <c r="H27" s="1"/>
      <c r="I27" s="1"/>
    </row>
    <row r="28" spans="1:9" x14ac:dyDescent="0.35">
      <c r="A28" s="192" t="s">
        <v>248</v>
      </c>
      <c r="B28" s="10">
        <v>38.449116439304227</v>
      </c>
      <c r="C28" s="10">
        <v>38.218994840435698</v>
      </c>
      <c r="D28" s="10">
        <v>37.911529654398493</v>
      </c>
      <c r="E28" s="10">
        <v>37.617177507937228</v>
      </c>
      <c r="F28" s="11">
        <v>37.339626305019941</v>
      </c>
      <c r="G28" s="194">
        <v>34.042553191489368</v>
      </c>
      <c r="H28" s="1"/>
      <c r="I28" s="1"/>
    </row>
    <row r="29" spans="1:9" x14ac:dyDescent="0.35">
      <c r="A29" s="192" t="s">
        <v>249</v>
      </c>
      <c r="B29" s="10">
        <v>15.325905377860197</v>
      </c>
      <c r="C29" s="10">
        <v>14.863331665337224</v>
      </c>
      <c r="D29" s="10">
        <v>14.532419405624047</v>
      </c>
      <c r="E29" s="10">
        <v>14.320629343924233</v>
      </c>
      <c r="F29" s="11">
        <v>14.130014977815877</v>
      </c>
      <c r="G29" s="194">
        <v>13.020437747117059</v>
      </c>
      <c r="H29" s="1"/>
      <c r="I29" s="1"/>
    </row>
    <row r="30" spans="1:9" x14ac:dyDescent="0.35">
      <c r="A30" s="192" t="s">
        <v>250</v>
      </c>
      <c r="B30" s="10">
        <v>17.743709854856455</v>
      </c>
      <c r="C30" s="10">
        <v>17.411592638378632</v>
      </c>
      <c r="D30" s="10">
        <v>17.147952534467386</v>
      </c>
      <c r="E30" s="10">
        <v>17.001887209480252</v>
      </c>
      <c r="F30" s="11">
        <v>16.88932425813643</v>
      </c>
      <c r="G30" s="194">
        <v>17.780622677406164</v>
      </c>
      <c r="H30" s="1"/>
      <c r="I30" s="1"/>
    </row>
    <row r="31" spans="1:9" x14ac:dyDescent="0.35">
      <c r="A31" s="192" t="s">
        <v>251</v>
      </c>
      <c r="B31" s="10">
        <v>0</v>
      </c>
      <c r="C31" s="10">
        <v>0</v>
      </c>
      <c r="D31" s="10">
        <v>0</v>
      </c>
      <c r="E31" s="10">
        <v>0</v>
      </c>
      <c r="F31" s="11">
        <v>0</v>
      </c>
      <c r="G31" s="194">
        <v>0</v>
      </c>
      <c r="H31" s="1"/>
      <c r="I31" s="1"/>
    </row>
    <row r="32" spans="1:9" x14ac:dyDescent="0.35">
      <c r="A32" s="192" t="s">
        <v>252</v>
      </c>
      <c r="B32" s="10">
        <v>32.614597142577587</v>
      </c>
      <c r="C32" s="10">
        <v>31.562609076663719</v>
      </c>
      <c r="D32" s="10">
        <v>31.079803795026866</v>
      </c>
      <c r="E32" s="10">
        <v>30.775302276829276</v>
      </c>
      <c r="F32" s="11">
        <v>32.293483175095268</v>
      </c>
      <c r="G32" s="194">
        <v>31.76564016588723</v>
      </c>
      <c r="H32" s="1"/>
      <c r="I32" s="1"/>
    </row>
    <row r="33" spans="1:9" x14ac:dyDescent="0.35">
      <c r="A33" s="192" t="s">
        <v>253</v>
      </c>
      <c r="B33" s="10">
        <v>0</v>
      </c>
      <c r="C33" s="10">
        <v>0</v>
      </c>
      <c r="D33" s="10">
        <v>0</v>
      </c>
      <c r="E33" s="10">
        <v>0</v>
      </c>
      <c r="F33" s="11">
        <v>0</v>
      </c>
      <c r="G33" s="194">
        <v>0</v>
      </c>
      <c r="H33" s="1"/>
      <c r="I33" s="1"/>
    </row>
    <row r="34" spans="1:9" x14ac:dyDescent="0.35">
      <c r="A34" s="192" t="s">
        <v>254</v>
      </c>
      <c r="B34" s="10">
        <v>62.377018038299497</v>
      </c>
      <c r="C34" s="10">
        <v>61.362355868193667</v>
      </c>
      <c r="D34" s="10">
        <v>60.918878206548229</v>
      </c>
      <c r="E34" s="10">
        <v>60.536018931264103</v>
      </c>
      <c r="F34" s="11">
        <v>65.635460651541351</v>
      </c>
      <c r="G34" s="194">
        <v>63.510545396808602</v>
      </c>
      <c r="H34" s="1"/>
      <c r="I34" s="1"/>
    </row>
    <row r="35" spans="1:9" x14ac:dyDescent="0.35">
      <c r="A35" s="192" t="s">
        <v>255</v>
      </c>
      <c r="B35" s="10">
        <v>9.7335915979637324</v>
      </c>
      <c r="C35" s="10">
        <v>9.3816375085372901</v>
      </c>
      <c r="D35" s="10">
        <v>9.188913025100435</v>
      </c>
      <c r="E35" s="10">
        <v>9.0571834333246386</v>
      </c>
      <c r="F35" s="11">
        <v>8.9371574834394476</v>
      </c>
      <c r="G35" s="194">
        <v>8.6922508583597722</v>
      </c>
      <c r="H35" s="1"/>
      <c r="I35" s="1"/>
    </row>
    <row r="36" spans="1:9" x14ac:dyDescent="0.35">
      <c r="A36" s="192" t="s">
        <v>256</v>
      </c>
      <c r="B36" s="10">
        <v>0</v>
      </c>
      <c r="C36" s="10">
        <v>0</v>
      </c>
      <c r="D36" s="10">
        <v>0</v>
      </c>
      <c r="E36" s="10">
        <v>0</v>
      </c>
      <c r="F36" s="11">
        <v>0</v>
      </c>
      <c r="G36" s="194">
        <v>0</v>
      </c>
      <c r="H36" s="1"/>
      <c r="I36" s="1"/>
    </row>
    <row r="37" spans="1:9" x14ac:dyDescent="0.35">
      <c r="A37" s="192" t="s">
        <v>257</v>
      </c>
      <c r="B37" s="10">
        <v>0</v>
      </c>
      <c r="C37" s="10">
        <v>0</v>
      </c>
      <c r="D37" s="10">
        <v>0</v>
      </c>
      <c r="E37" s="10">
        <v>0</v>
      </c>
      <c r="F37" s="11">
        <v>0</v>
      </c>
      <c r="G37" s="195">
        <v>0</v>
      </c>
      <c r="H37" s="1"/>
      <c r="I37" s="1"/>
    </row>
    <row r="38" spans="1:9" x14ac:dyDescent="0.35">
      <c r="A38" s="196" t="s">
        <v>305</v>
      </c>
      <c r="B38" s="138"/>
      <c r="C38" s="138"/>
      <c r="D38" s="138"/>
      <c r="E38" s="138"/>
      <c r="F38" s="197"/>
      <c r="G38" s="195"/>
      <c r="H38" s="1"/>
      <c r="I38" s="1"/>
    </row>
    <row r="39" spans="1:9" x14ac:dyDescent="0.35">
      <c r="A39" s="199"/>
      <c r="B39" s="199"/>
      <c r="C39" s="199"/>
      <c r="D39" s="199"/>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I43" s="1"/>
    </row>
    <row r="44" spans="1:9" x14ac:dyDescent="0.35">
      <c r="A44" s="1"/>
      <c r="B44" s="1"/>
      <c r="C44" s="1"/>
      <c r="D44" s="1"/>
      <c r="E44" s="1"/>
      <c r="F44" s="1"/>
      <c r="G44" s="1"/>
      <c r="H44" s="1"/>
      <c r="I44" s="1"/>
    </row>
    <row r="45" spans="1:9" x14ac:dyDescent="0.35">
      <c r="G45" s="1"/>
      <c r="H45" s="1"/>
    </row>
  </sheetData>
  <mergeCells count="4">
    <mergeCell ref="A39:D39"/>
    <mergeCell ref="A1:F1"/>
    <mergeCell ref="A2:F2"/>
    <mergeCell ref="A3:F3"/>
  </mergeCells>
  <pageMargins left="0.7" right="0.7" top="0.75" bottom="0.75" header="0.3" footer="0.3"/>
  <pageSetup paperSize="9" orientation="portrait" r:id="rId1"/>
  <tableParts count="1">
    <tablePart r:id="rId2"/>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I45"/>
  <sheetViews>
    <sheetView zoomScale="80" zoomScaleNormal="80" workbookViewId="0">
      <selection activeCell="A3" sqref="A3:F3"/>
    </sheetView>
  </sheetViews>
  <sheetFormatPr baseColWidth="10" defaultColWidth="11.453125" defaultRowHeight="14.5" x14ac:dyDescent="0.35"/>
  <cols>
    <col min="1" max="1" width="25.453125" bestFit="1" customWidth="1"/>
  </cols>
  <sheetData>
    <row r="1" spans="1:9" ht="23.5" x14ac:dyDescent="0.35">
      <c r="A1" s="202" t="s">
        <v>36</v>
      </c>
      <c r="B1" s="202"/>
      <c r="C1" s="202"/>
      <c r="D1" s="202"/>
      <c r="E1" s="202"/>
      <c r="F1" s="202"/>
      <c r="G1" s="1"/>
      <c r="H1" s="1"/>
      <c r="I1" s="1"/>
    </row>
    <row r="2" spans="1:9" ht="28.5" customHeight="1" x14ac:dyDescent="0.35">
      <c r="A2" s="204" t="s">
        <v>37</v>
      </c>
      <c r="B2" s="204"/>
      <c r="C2" s="204"/>
      <c r="D2" s="204"/>
      <c r="E2" s="204"/>
      <c r="F2" s="204"/>
      <c r="G2" s="1"/>
      <c r="H2" s="1"/>
      <c r="I2" s="1"/>
    </row>
    <row r="3" spans="1:9" x14ac:dyDescent="0.35">
      <c r="A3" s="201" t="s">
        <v>298</v>
      </c>
      <c r="B3" s="201"/>
      <c r="C3" s="201"/>
      <c r="D3" s="201"/>
      <c r="E3" s="201"/>
      <c r="F3" s="201"/>
      <c r="G3" s="1"/>
      <c r="H3" s="1"/>
      <c r="I3" s="1"/>
    </row>
    <row r="4" spans="1:9" x14ac:dyDescent="0.35">
      <c r="A4" s="2"/>
      <c r="B4" s="2"/>
      <c r="C4" s="2"/>
      <c r="D4" s="2"/>
      <c r="E4" s="1"/>
      <c r="F4" s="1"/>
      <c r="G4" s="1"/>
      <c r="H4" s="1"/>
      <c r="I4" s="1"/>
    </row>
    <row r="5" spans="1:9" x14ac:dyDescent="0.35">
      <c r="A5" s="22" t="s">
        <v>226</v>
      </c>
      <c r="B5" s="23" t="s">
        <v>130</v>
      </c>
      <c r="C5" s="23" t="s">
        <v>131</v>
      </c>
      <c r="D5" s="23" t="s">
        <v>132</v>
      </c>
      <c r="E5" s="23" t="s">
        <v>133</v>
      </c>
      <c r="F5" s="24" t="s">
        <v>134</v>
      </c>
      <c r="G5" s="118" t="s">
        <v>291</v>
      </c>
      <c r="H5" s="1"/>
      <c r="I5" s="1"/>
    </row>
    <row r="6" spans="1:9" x14ac:dyDescent="0.35">
      <c r="A6" s="12" t="s">
        <v>1</v>
      </c>
      <c r="B6" s="10">
        <v>7.99</v>
      </c>
      <c r="C6" s="10">
        <v>8.0399999999999991</v>
      </c>
      <c r="D6" s="10">
        <v>10.050000000000001</v>
      </c>
      <c r="E6" s="10">
        <v>11.3</v>
      </c>
      <c r="F6" s="11">
        <v>10.4</v>
      </c>
      <c r="G6" s="131">
        <v>9.7000000000000011</v>
      </c>
      <c r="H6" s="1"/>
      <c r="I6" s="1"/>
    </row>
    <row r="7" spans="1:9" x14ac:dyDescent="0.35">
      <c r="A7" s="12" t="s">
        <v>228</v>
      </c>
      <c r="B7" s="10">
        <v>13.838172901114609</v>
      </c>
      <c r="C7" s="10">
        <v>16.920491690858803</v>
      </c>
      <c r="D7" s="10">
        <v>17.822437735623335</v>
      </c>
      <c r="E7" s="10">
        <v>18.838553485243285</v>
      </c>
      <c r="F7" s="11">
        <v>20.7</v>
      </c>
      <c r="G7" s="131">
        <v>19.5</v>
      </c>
      <c r="H7" s="1"/>
      <c r="I7" s="1"/>
    </row>
    <row r="8" spans="1:9" x14ac:dyDescent="0.35">
      <c r="A8" s="12" t="s">
        <v>230</v>
      </c>
      <c r="B8" s="10">
        <v>21.283309121471515</v>
      </c>
      <c r="C8" s="10">
        <v>21.434924072811441</v>
      </c>
      <c r="D8" s="10">
        <v>23.035551694356819</v>
      </c>
      <c r="E8" s="10">
        <v>24.826582851626515</v>
      </c>
      <c r="F8" s="11">
        <v>25.5</v>
      </c>
      <c r="G8" s="131">
        <v>25.1</v>
      </c>
      <c r="H8" s="1"/>
      <c r="I8" s="1"/>
    </row>
    <row r="9" spans="1:9" x14ac:dyDescent="0.35">
      <c r="A9" s="12" t="s">
        <v>231</v>
      </c>
      <c r="B9" s="10">
        <v>21.094539190124436</v>
      </c>
      <c r="C9" s="10">
        <v>21.833962461389223</v>
      </c>
      <c r="D9" s="10">
        <v>23.537501685582296</v>
      </c>
      <c r="E9" s="10">
        <v>24.092151070689908</v>
      </c>
      <c r="F9" s="11">
        <v>25.1</v>
      </c>
      <c r="G9" s="131">
        <v>23.599999999999998</v>
      </c>
      <c r="H9" s="1"/>
      <c r="I9" s="1"/>
    </row>
    <row r="10" spans="1:9" x14ac:dyDescent="0.35">
      <c r="A10" s="12" t="s">
        <v>233</v>
      </c>
      <c r="B10" s="10">
        <v>13.068040718354137</v>
      </c>
      <c r="C10" s="10">
        <v>13.443165208451077</v>
      </c>
      <c r="D10" s="10">
        <v>14.597711227501842</v>
      </c>
      <c r="E10" s="10">
        <v>16.197645924719502</v>
      </c>
      <c r="F10" s="11">
        <v>15.1</v>
      </c>
      <c r="G10" s="131">
        <v>15.1</v>
      </c>
      <c r="H10" s="1"/>
      <c r="I10" s="1"/>
    </row>
    <row r="11" spans="1:9" x14ac:dyDescent="0.35">
      <c r="A11" s="12" t="s">
        <v>238</v>
      </c>
      <c r="B11" s="10">
        <v>18.856535411928544</v>
      </c>
      <c r="C11" s="10">
        <v>19.102110312413057</v>
      </c>
      <c r="D11" s="10">
        <v>21.224794592563313</v>
      </c>
      <c r="E11" s="10">
        <v>21.326415939964562</v>
      </c>
      <c r="F11" s="11">
        <v>22</v>
      </c>
      <c r="G11" s="131">
        <v>22.3</v>
      </c>
      <c r="H11" s="1"/>
      <c r="I11" s="1"/>
    </row>
    <row r="12" spans="1:9" x14ac:dyDescent="0.35">
      <c r="A12" s="12" t="s">
        <v>239</v>
      </c>
      <c r="B12" s="10">
        <v>24.111712219816862</v>
      </c>
      <c r="C12" s="10">
        <v>24.674110140475893</v>
      </c>
      <c r="D12" s="10">
        <v>25.975314250796984</v>
      </c>
      <c r="E12" s="10">
        <v>27.216086098885945</v>
      </c>
      <c r="F12" s="11">
        <v>28.799999999999997</v>
      </c>
      <c r="G12" s="131">
        <v>29.4</v>
      </c>
      <c r="H12" s="1"/>
      <c r="I12" s="1"/>
    </row>
    <row r="13" spans="1:9" x14ac:dyDescent="0.35">
      <c r="A13" s="12" t="s">
        <v>245</v>
      </c>
      <c r="B13" s="10">
        <v>21.649967685332065</v>
      </c>
      <c r="C13" s="10">
        <v>22.652462497902491</v>
      </c>
      <c r="D13" s="10">
        <v>26.076328983657849</v>
      </c>
      <c r="E13" s="10">
        <v>27.201139085758157</v>
      </c>
      <c r="F13" s="11">
        <v>25.2</v>
      </c>
      <c r="G13" s="131">
        <v>26.3</v>
      </c>
      <c r="H13" s="1"/>
      <c r="I13" s="1"/>
    </row>
    <row r="14" spans="1:9" x14ac:dyDescent="0.35">
      <c r="A14" s="12" t="s">
        <v>227</v>
      </c>
      <c r="B14" s="10">
        <v>24.6</v>
      </c>
      <c r="C14" s="10">
        <v>25.14</v>
      </c>
      <c r="D14" s="10">
        <v>28.24</v>
      </c>
      <c r="E14" s="10">
        <v>29.26</v>
      </c>
      <c r="F14" s="11">
        <v>29.599999999999998</v>
      </c>
      <c r="G14" s="131">
        <v>28.999999999999996</v>
      </c>
      <c r="H14" s="1"/>
      <c r="I14" s="1"/>
    </row>
    <row r="15" spans="1:9" x14ac:dyDescent="0.35">
      <c r="A15" s="12" t="s">
        <v>229</v>
      </c>
      <c r="B15" s="10">
        <v>25.31</v>
      </c>
      <c r="C15" s="10">
        <v>25.240000000000002</v>
      </c>
      <c r="D15" s="10">
        <v>26.8</v>
      </c>
      <c r="E15" s="10">
        <v>27.71</v>
      </c>
      <c r="F15" s="11">
        <v>28.7</v>
      </c>
      <c r="G15" s="131">
        <v>28.499999999999996</v>
      </c>
      <c r="H15" s="1"/>
      <c r="I15" s="1"/>
    </row>
    <row r="16" spans="1:9" x14ac:dyDescent="0.35">
      <c r="A16" s="12" t="s">
        <v>232</v>
      </c>
      <c r="B16" s="10">
        <v>15.479999999999999</v>
      </c>
      <c r="C16" s="10">
        <v>15.61</v>
      </c>
      <c r="D16" s="10">
        <v>16.03</v>
      </c>
      <c r="E16" s="10">
        <v>17.43</v>
      </c>
      <c r="F16" s="11">
        <v>18.600000000000001</v>
      </c>
      <c r="G16" s="131">
        <v>18.5</v>
      </c>
      <c r="H16" s="1"/>
      <c r="I16" s="1"/>
    </row>
    <row r="17" spans="1:9" x14ac:dyDescent="0.35">
      <c r="A17" s="12" t="s">
        <v>234</v>
      </c>
      <c r="B17" s="10">
        <v>11.360000000000001</v>
      </c>
      <c r="C17" s="10">
        <v>12.620000000000001</v>
      </c>
      <c r="D17" s="10">
        <v>13.76</v>
      </c>
      <c r="E17" s="10">
        <v>15.06</v>
      </c>
      <c r="F17" s="11">
        <v>15.2</v>
      </c>
      <c r="G17" s="131">
        <v>13.600000000000001</v>
      </c>
      <c r="H17" s="1"/>
      <c r="I17" s="1"/>
    </row>
    <row r="18" spans="1:9" x14ac:dyDescent="0.35">
      <c r="A18" s="12" t="s">
        <v>235</v>
      </c>
      <c r="B18" s="10">
        <v>20.75</v>
      </c>
      <c r="C18" s="10">
        <v>21.43</v>
      </c>
      <c r="D18" s="10">
        <v>22.42</v>
      </c>
      <c r="E18" s="10">
        <v>26.51</v>
      </c>
      <c r="F18" s="11">
        <v>27.800000000000004</v>
      </c>
      <c r="G18" s="131">
        <v>28.7</v>
      </c>
      <c r="H18" s="1"/>
      <c r="I18" s="1"/>
    </row>
    <row r="19" spans="1:9" x14ac:dyDescent="0.35">
      <c r="A19" s="12" t="s">
        <v>237</v>
      </c>
      <c r="B19" s="10">
        <v>1.78</v>
      </c>
      <c r="C19" s="10">
        <v>2.4500000000000002</v>
      </c>
      <c r="D19" s="10">
        <v>2.58</v>
      </c>
      <c r="E19" s="10">
        <v>2.2800000000000002</v>
      </c>
      <c r="F19" s="11">
        <v>1.7000000000000002</v>
      </c>
      <c r="G19" s="131">
        <v>1.0999999999999999</v>
      </c>
      <c r="H19" s="1"/>
      <c r="I19" s="1"/>
    </row>
    <row r="20" spans="1:9" x14ac:dyDescent="0.35">
      <c r="A20" s="12" t="s">
        <v>240</v>
      </c>
      <c r="B20" s="10">
        <v>0.18</v>
      </c>
      <c r="C20" s="10">
        <v>0.22</v>
      </c>
      <c r="D20" s="10">
        <v>0.16</v>
      </c>
      <c r="E20" s="10">
        <v>0.13</v>
      </c>
      <c r="F20" s="11">
        <v>0.2</v>
      </c>
      <c r="G20" s="131">
        <v>0.2</v>
      </c>
      <c r="H20" s="1"/>
      <c r="I20" s="1"/>
    </row>
    <row r="21" spans="1:9" x14ac:dyDescent="0.35">
      <c r="A21" s="12" t="s">
        <v>241</v>
      </c>
      <c r="B21" s="10">
        <v>7.0900000000000007</v>
      </c>
      <c r="C21" s="10">
        <v>5.8500000000000014</v>
      </c>
      <c r="D21" s="10">
        <v>5.75</v>
      </c>
      <c r="E21" s="10">
        <v>5.01</v>
      </c>
      <c r="F21" s="11">
        <v>4.7</v>
      </c>
      <c r="G21" s="131">
        <v>8.5</v>
      </c>
      <c r="H21" s="1"/>
      <c r="I21" s="1"/>
    </row>
    <row r="22" spans="1:9" x14ac:dyDescent="0.35">
      <c r="A22" s="12" t="s">
        <v>242</v>
      </c>
      <c r="B22" s="10">
        <v>11.020000000000001</v>
      </c>
      <c r="C22" s="10">
        <v>11.559999999999999</v>
      </c>
      <c r="D22" s="10">
        <v>12.47</v>
      </c>
      <c r="E22" s="10">
        <v>13.38</v>
      </c>
      <c r="F22" s="11">
        <v>13.3</v>
      </c>
      <c r="G22" s="131">
        <v>13</v>
      </c>
      <c r="H22" s="1"/>
      <c r="I22" s="1"/>
    </row>
    <row r="23" spans="1:9" x14ac:dyDescent="0.35">
      <c r="A23" s="12" t="s">
        <v>243</v>
      </c>
      <c r="B23" s="10">
        <v>21.05</v>
      </c>
      <c r="C23" s="10">
        <v>21.47</v>
      </c>
      <c r="D23" s="10">
        <v>23.7</v>
      </c>
      <c r="E23" s="10">
        <v>25.28</v>
      </c>
      <c r="F23" s="11">
        <v>25.8</v>
      </c>
      <c r="G23" s="131">
        <v>24.6</v>
      </c>
      <c r="H23" s="1"/>
      <c r="I23" s="1"/>
    </row>
    <row r="24" spans="1:9" x14ac:dyDescent="0.35">
      <c r="A24" s="12" t="s">
        <v>244</v>
      </c>
      <c r="B24" s="10">
        <v>19.639999999999997</v>
      </c>
      <c r="C24" s="10">
        <v>19.959999999999997</v>
      </c>
      <c r="D24" s="10">
        <v>20.730000000000004</v>
      </c>
      <c r="E24" s="10">
        <v>21.22</v>
      </c>
      <c r="F24" s="11">
        <v>21.7</v>
      </c>
      <c r="G24" s="131">
        <v>20.5</v>
      </c>
      <c r="H24" s="1"/>
      <c r="I24" s="1"/>
    </row>
    <row r="25" spans="1:9" x14ac:dyDescent="0.35">
      <c r="A25" s="12" t="s">
        <v>246</v>
      </c>
      <c r="B25" s="10">
        <v>18.09</v>
      </c>
      <c r="C25" s="10">
        <v>17.97</v>
      </c>
      <c r="D25" s="10">
        <v>19.45</v>
      </c>
      <c r="E25" s="10">
        <v>19.93</v>
      </c>
      <c r="F25" s="11">
        <v>21</v>
      </c>
      <c r="G25" s="131">
        <v>20.200000000000003</v>
      </c>
      <c r="H25" s="1"/>
      <c r="I25" s="1"/>
    </row>
    <row r="26" spans="1:9" x14ac:dyDescent="0.35">
      <c r="A26" s="12" t="s">
        <v>247</v>
      </c>
      <c r="B26" s="10">
        <v>3.91</v>
      </c>
      <c r="C26" s="10">
        <v>5.33</v>
      </c>
      <c r="D26" s="10">
        <v>6.5699999999999994</v>
      </c>
      <c r="E26" s="10">
        <v>5.8500000000000005</v>
      </c>
      <c r="F26" s="11">
        <v>4.5999999999999996</v>
      </c>
      <c r="G26" s="131">
        <v>3</v>
      </c>
      <c r="H26" s="1"/>
      <c r="I26" s="1"/>
    </row>
    <row r="27" spans="1:9" x14ac:dyDescent="0.35">
      <c r="A27" s="12" t="s">
        <v>236</v>
      </c>
      <c r="B27" s="10">
        <v>2.7199999999999998</v>
      </c>
      <c r="C27" s="10">
        <v>3.8699999999999997</v>
      </c>
      <c r="D27" s="10">
        <v>4.2</v>
      </c>
      <c r="E27" s="10">
        <v>2.79</v>
      </c>
      <c r="F27" s="11">
        <v>2.1999999999999997</v>
      </c>
      <c r="G27" s="131">
        <v>1.0999999999999999</v>
      </c>
      <c r="H27" s="1"/>
      <c r="I27" s="1"/>
    </row>
    <row r="28" spans="1:9" x14ac:dyDescent="0.35">
      <c r="A28" s="12" t="s">
        <v>248</v>
      </c>
      <c r="B28" s="10">
        <v>12.1</v>
      </c>
      <c r="C28" s="10">
        <v>13.05</v>
      </c>
      <c r="D28" s="10">
        <v>13.65</v>
      </c>
      <c r="E28" s="10">
        <v>13.18</v>
      </c>
      <c r="F28" s="11">
        <v>11.5</v>
      </c>
      <c r="G28" s="131">
        <v>10.4</v>
      </c>
      <c r="H28" s="1"/>
      <c r="I28" s="1"/>
    </row>
    <row r="29" spans="1:9" x14ac:dyDescent="0.35">
      <c r="A29" s="12" t="s">
        <v>249</v>
      </c>
      <c r="B29" s="10">
        <v>11.59</v>
      </c>
      <c r="C29" s="10">
        <v>10.97</v>
      </c>
      <c r="D29" s="10">
        <v>12</v>
      </c>
      <c r="E29" s="10">
        <v>13.780000000000001</v>
      </c>
      <c r="F29" s="11">
        <v>13.600000000000001</v>
      </c>
      <c r="G29" s="132">
        <v>12.7</v>
      </c>
      <c r="H29" s="1"/>
      <c r="I29" s="1"/>
    </row>
    <row r="30" spans="1:9" x14ac:dyDescent="0.35">
      <c r="A30" s="12" t="s">
        <v>250</v>
      </c>
      <c r="B30" s="10">
        <v>7.2700000000000005</v>
      </c>
      <c r="C30" s="10">
        <v>7.1999999999999993</v>
      </c>
      <c r="D30" s="10">
        <v>5.37</v>
      </c>
      <c r="E30" s="10">
        <v>7.13</v>
      </c>
      <c r="F30" s="11">
        <v>11.799999999999999</v>
      </c>
      <c r="G30" s="132">
        <v>19.400000000000002</v>
      </c>
      <c r="H30" s="1"/>
      <c r="I30" s="1"/>
    </row>
    <row r="31" spans="1:9" x14ac:dyDescent="0.35">
      <c r="A31" s="12" t="s">
        <v>251</v>
      </c>
      <c r="B31" s="10">
        <v>4.0699999999999994</v>
      </c>
      <c r="C31" s="10">
        <v>4.1399999999999997</v>
      </c>
      <c r="D31" s="10">
        <v>3.95</v>
      </c>
      <c r="E31" s="10">
        <v>2.9499999999999997</v>
      </c>
      <c r="F31" s="11">
        <v>2.1999999999999997</v>
      </c>
      <c r="G31" s="132">
        <v>1.5</v>
      </c>
      <c r="H31" s="1"/>
      <c r="I31" s="1"/>
    </row>
    <row r="32" spans="1:9" x14ac:dyDescent="0.35">
      <c r="A32" s="12" t="s">
        <v>252</v>
      </c>
      <c r="B32" s="10">
        <v>14.979999999999999</v>
      </c>
      <c r="C32" s="10">
        <v>15.939999999999998</v>
      </c>
      <c r="D32" s="10">
        <v>16.760000000000002</v>
      </c>
      <c r="E32" s="10">
        <v>19</v>
      </c>
      <c r="F32" s="11">
        <v>19.400000000000002</v>
      </c>
      <c r="G32" s="132">
        <v>19</v>
      </c>
      <c r="H32" s="1"/>
      <c r="I32" s="1"/>
    </row>
    <row r="33" spans="1:9" x14ac:dyDescent="0.35">
      <c r="A33" s="12" t="s">
        <v>253</v>
      </c>
      <c r="B33" s="10">
        <v>13.3</v>
      </c>
      <c r="C33" s="10">
        <v>12.659999999999998</v>
      </c>
      <c r="D33" s="10">
        <v>14.37</v>
      </c>
      <c r="E33" s="10">
        <v>14.469999999999999</v>
      </c>
      <c r="F33" s="11">
        <v>14.7</v>
      </c>
      <c r="G33" s="132">
        <v>13.4</v>
      </c>
      <c r="H33" s="1"/>
      <c r="I33" s="1"/>
    </row>
    <row r="34" spans="1:9" x14ac:dyDescent="0.35">
      <c r="A34" s="12" t="s">
        <v>254</v>
      </c>
      <c r="B34" s="10">
        <v>23.939999999999998</v>
      </c>
      <c r="C34" s="10">
        <v>24.89</v>
      </c>
      <c r="D34" s="10">
        <v>25.8</v>
      </c>
      <c r="E34" s="10">
        <v>27.49</v>
      </c>
      <c r="F34" s="11">
        <v>28.1</v>
      </c>
      <c r="G34" s="132">
        <v>26.5</v>
      </c>
      <c r="H34" s="1"/>
      <c r="I34" s="1"/>
    </row>
    <row r="35" spans="1:9" x14ac:dyDescent="0.35">
      <c r="A35" s="12" t="s">
        <v>255</v>
      </c>
      <c r="B35" s="10">
        <v>13.81</v>
      </c>
      <c r="C35" s="10">
        <v>14.000000000000002</v>
      </c>
      <c r="D35" s="10">
        <v>15.35</v>
      </c>
      <c r="E35" s="10">
        <v>15.67</v>
      </c>
      <c r="F35" s="11">
        <v>16.8</v>
      </c>
      <c r="G35" s="132">
        <v>16.3</v>
      </c>
      <c r="H35" s="1"/>
      <c r="I35" s="1"/>
    </row>
    <row r="36" spans="1:9" x14ac:dyDescent="0.35">
      <c r="A36" s="12" t="s">
        <v>256</v>
      </c>
      <c r="B36" s="10">
        <v>17.260000000000002</v>
      </c>
      <c r="C36" s="10">
        <v>18.360000000000003</v>
      </c>
      <c r="D36" s="10">
        <v>19.8</v>
      </c>
      <c r="E36" s="10">
        <v>20.119999999999997</v>
      </c>
      <c r="F36" s="11">
        <v>21.099999999999998</v>
      </c>
      <c r="G36" s="132">
        <v>20.100000000000001</v>
      </c>
      <c r="H36" s="1"/>
      <c r="I36" s="1"/>
    </row>
    <row r="37" spans="1:9" x14ac:dyDescent="0.35">
      <c r="A37" s="12" t="s">
        <v>257</v>
      </c>
      <c r="B37" s="10">
        <v>13.51</v>
      </c>
      <c r="C37" s="10">
        <v>16.919999999999998</v>
      </c>
      <c r="D37" s="10">
        <v>19.88</v>
      </c>
      <c r="E37" s="10">
        <v>20.54</v>
      </c>
      <c r="F37" s="11">
        <v>19.600000000000001</v>
      </c>
      <c r="G37" s="132">
        <v>20.3</v>
      </c>
      <c r="H37" s="1"/>
      <c r="I37" s="1"/>
    </row>
    <row r="38" spans="1:9" s="7" customFormat="1" x14ac:dyDescent="0.35">
      <c r="A38" s="79" t="s">
        <v>6</v>
      </c>
      <c r="B38" s="79"/>
      <c r="C38" s="79"/>
      <c r="D38" s="79"/>
      <c r="E38" s="79"/>
      <c r="F38" s="79"/>
      <c r="G38" s="79"/>
      <c r="H38" s="79"/>
      <c r="I38" s="79"/>
    </row>
    <row r="39" spans="1:9" x14ac:dyDescent="0.35">
      <c r="A39" s="199"/>
      <c r="B39" s="199"/>
      <c r="C39" s="199"/>
      <c r="D39" s="199"/>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I43" s="1"/>
    </row>
    <row r="44" spans="1:9" x14ac:dyDescent="0.35">
      <c r="A44" s="1"/>
      <c r="B44" s="1"/>
      <c r="C44" s="1"/>
      <c r="D44" s="1"/>
      <c r="E44" s="1"/>
      <c r="F44" s="1"/>
      <c r="G44" s="1"/>
      <c r="H44" s="1"/>
      <c r="I44" s="1"/>
    </row>
    <row r="45" spans="1:9" x14ac:dyDescent="0.35">
      <c r="G45" s="1"/>
      <c r="H45" s="1"/>
    </row>
  </sheetData>
  <sortState xmlns:xlrd2="http://schemas.microsoft.com/office/spreadsheetml/2017/richdata2" ref="A6:D37">
    <sortCondition descending="1" ref="D5:D37"/>
  </sortState>
  <mergeCells count="4">
    <mergeCell ref="A39:D39"/>
    <mergeCell ref="A1:F1"/>
    <mergeCell ref="A2:F2"/>
    <mergeCell ref="A3:F3"/>
  </mergeCells>
  <pageMargins left="0.7" right="0.7" top="0.75" bottom="0.75" header="0.3" footer="0.3"/>
  <tableParts count="1">
    <tablePart r:id="rId1"/>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I45"/>
  <sheetViews>
    <sheetView zoomScale="80" zoomScaleNormal="80" workbookViewId="0">
      <selection activeCell="A3" sqref="A3:F3"/>
    </sheetView>
  </sheetViews>
  <sheetFormatPr baseColWidth="10" defaultColWidth="11.453125" defaultRowHeight="14.5" x14ac:dyDescent="0.35"/>
  <cols>
    <col min="1" max="1" width="25.453125" bestFit="1" customWidth="1"/>
  </cols>
  <sheetData>
    <row r="1" spans="1:9" ht="23.5" x14ac:dyDescent="0.35">
      <c r="A1" s="202" t="s">
        <v>38</v>
      </c>
      <c r="B1" s="202"/>
      <c r="C1" s="202"/>
      <c r="D1" s="202"/>
      <c r="E1" s="202"/>
      <c r="F1" s="202"/>
      <c r="G1" s="1"/>
      <c r="H1" s="1"/>
      <c r="I1" s="1"/>
    </row>
    <row r="2" spans="1:9" ht="42.75" customHeight="1" x14ac:dyDescent="0.35">
      <c r="A2" s="204" t="s">
        <v>151</v>
      </c>
      <c r="B2" s="204"/>
      <c r="C2" s="204"/>
      <c r="D2" s="204"/>
      <c r="E2" s="204"/>
      <c r="F2" s="204"/>
      <c r="G2" s="1"/>
      <c r="H2" s="1"/>
      <c r="I2" s="1"/>
    </row>
    <row r="3" spans="1:9" x14ac:dyDescent="0.35">
      <c r="A3" s="201" t="s">
        <v>298</v>
      </c>
      <c r="B3" s="201"/>
      <c r="C3" s="201"/>
      <c r="D3" s="201"/>
      <c r="E3" s="201"/>
      <c r="F3" s="201"/>
      <c r="G3" s="1"/>
      <c r="H3" s="1"/>
      <c r="I3" s="1"/>
    </row>
    <row r="4" spans="1:9" x14ac:dyDescent="0.35">
      <c r="A4" s="2"/>
      <c r="B4" s="2"/>
      <c r="C4" s="2"/>
      <c r="D4" s="2"/>
      <c r="E4" s="1"/>
      <c r="F4" s="1"/>
      <c r="G4" s="1"/>
      <c r="H4" s="1"/>
      <c r="I4" s="1"/>
    </row>
    <row r="5" spans="1:9" x14ac:dyDescent="0.35">
      <c r="A5" s="22" t="s">
        <v>226</v>
      </c>
      <c r="B5" s="23" t="s">
        <v>130</v>
      </c>
      <c r="C5" s="23" t="s">
        <v>131</v>
      </c>
      <c r="D5" s="23" t="s">
        <v>132</v>
      </c>
      <c r="E5" s="23" t="s">
        <v>133</v>
      </c>
      <c r="F5" s="24" t="s">
        <v>134</v>
      </c>
      <c r="G5" s="118" t="s">
        <v>291</v>
      </c>
      <c r="H5" s="1"/>
      <c r="I5" s="1"/>
    </row>
    <row r="6" spans="1:9" x14ac:dyDescent="0.35">
      <c r="A6" s="12" t="s">
        <v>1</v>
      </c>
      <c r="B6" s="17">
        <v>5.5890582396073603</v>
      </c>
      <c r="C6" s="17">
        <v>7.268308796155277</v>
      </c>
      <c r="D6" s="17">
        <v>8.7806191839159791</v>
      </c>
      <c r="E6" s="17">
        <v>11.964087272170286</v>
      </c>
      <c r="F6" s="18">
        <v>13.655604149102899</v>
      </c>
      <c r="G6" s="135">
        <v>20.875923116883101</v>
      </c>
      <c r="H6" s="1"/>
      <c r="I6" s="1"/>
    </row>
    <row r="7" spans="1:9" x14ac:dyDescent="0.35">
      <c r="A7" s="12" t="s">
        <v>228</v>
      </c>
      <c r="B7" s="17">
        <v>11.52131872118575</v>
      </c>
      <c r="C7" s="17">
        <v>22.279678530530123</v>
      </c>
      <c r="D7" s="17">
        <v>37.778913163192264</v>
      </c>
      <c r="E7" s="17">
        <v>75.314948421512966</v>
      </c>
      <c r="F7" s="18">
        <v>125.74383306361101</v>
      </c>
      <c r="G7" s="133">
        <v>90.912170346938396</v>
      </c>
      <c r="H7" s="1"/>
      <c r="I7" s="1"/>
    </row>
    <row r="8" spans="1:9" x14ac:dyDescent="0.35">
      <c r="A8" s="12" t="s">
        <v>230</v>
      </c>
      <c r="B8" s="17">
        <v>9.4253010362744174</v>
      </c>
      <c r="C8" s="17">
        <v>18.768382214523673</v>
      </c>
      <c r="D8" s="17">
        <v>37.425953211170693</v>
      </c>
      <c r="E8" s="17">
        <v>83.6180837014725</v>
      </c>
      <c r="F8" s="18">
        <v>143.08936905692499</v>
      </c>
      <c r="G8" s="133">
        <v>127.27500000000001</v>
      </c>
      <c r="H8" s="1"/>
      <c r="I8" s="1"/>
    </row>
    <row r="9" spans="1:9" x14ac:dyDescent="0.35">
      <c r="A9" s="12" t="s">
        <v>231</v>
      </c>
      <c r="B9" s="17">
        <v>10.080154123305004</v>
      </c>
      <c r="C9" s="17">
        <v>21.326559089136225</v>
      </c>
      <c r="D9" s="17">
        <v>39.106469900020329</v>
      </c>
      <c r="E9" s="17">
        <v>85.323842117633546</v>
      </c>
      <c r="F9" s="18">
        <v>128.38936452662401</v>
      </c>
      <c r="G9" s="133">
        <v>113.46790101904</v>
      </c>
      <c r="H9" s="1"/>
      <c r="I9" s="1"/>
    </row>
    <row r="10" spans="1:9" x14ac:dyDescent="0.35">
      <c r="A10" s="12" t="s">
        <v>233</v>
      </c>
      <c r="B10" s="17">
        <v>8.8377630071291993</v>
      </c>
      <c r="C10" s="17">
        <v>21.239596807623286</v>
      </c>
      <c r="D10" s="17">
        <v>35.819176922888524</v>
      </c>
      <c r="E10" s="17">
        <v>72.283206711173335</v>
      </c>
      <c r="F10" s="18">
        <v>100.255089234625</v>
      </c>
      <c r="G10" s="133">
        <v>97.991449185476995</v>
      </c>
      <c r="H10" s="1"/>
      <c r="I10" s="1"/>
    </row>
    <row r="11" spans="1:9" x14ac:dyDescent="0.35">
      <c r="A11" s="12" t="s">
        <v>238</v>
      </c>
      <c r="B11" s="17">
        <v>8.3292732907428277</v>
      </c>
      <c r="C11" s="17">
        <v>14.139950551251877</v>
      </c>
      <c r="D11" s="17">
        <v>30.450075924235229</v>
      </c>
      <c r="E11" s="17">
        <v>75.338201827757359</v>
      </c>
      <c r="F11" s="18">
        <v>137.544518663285</v>
      </c>
      <c r="G11" s="133">
        <v>149.48756657502301</v>
      </c>
      <c r="H11" s="1"/>
      <c r="I11" s="1"/>
    </row>
    <row r="12" spans="1:9" x14ac:dyDescent="0.35">
      <c r="A12" s="12" t="s">
        <v>239</v>
      </c>
      <c r="B12" s="17">
        <v>11.062504548439968</v>
      </c>
      <c r="C12" s="17">
        <v>17.950821010475341</v>
      </c>
      <c r="D12" s="17">
        <v>37.002023230492426</v>
      </c>
      <c r="E12" s="17">
        <v>84.184675819568994</v>
      </c>
      <c r="F12" s="18">
        <v>160.58044908852801</v>
      </c>
      <c r="G12" s="133">
        <v>170.685005751391</v>
      </c>
      <c r="H12" s="1"/>
      <c r="I12" s="1"/>
    </row>
    <row r="13" spans="1:9" x14ac:dyDescent="0.35">
      <c r="A13" s="12" t="s">
        <v>245</v>
      </c>
      <c r="B13" s="17">
        <v>9.3829528616444371</v>
      </c>
      <c r="C13" s="17">
        <v>14.942125910194569</v>
      </c>
      <c r="D13" s="17">
        <v>28.435647464657727</v>
      </c>
      <c r="E13" s="17">
        <v>64.856507365211385</v>
      </c>
      <c r="F13" s="18">
        <v>131.58830273464099</v>
      </c>
      <c r="G13" s="133">
        <v>153.99851926969899</v>
      </c>
      <c r="H13" s="1"/>
      <c r="I13" s="1"/>
    </row>
    <row r="14" spans="1:9" x14ac:dyDescent="0.35">
      <c r="A14" s="12" t="s">
        <v>227</v>
      </c>
      <c r="B14" s="17">
        <v>8.7742677176439781</v>
      </c>
      <c r="C14" s="17">
        <v>12.87452888659446</v>
      </c>
      <c r="D14" s="17">
        <v>26.085015236607365</v>
      </c>
      <c r="E14" s="17">
        <v>67.963786005494939</v>
      </c>
      <c r="F14" s="18">
        <v>132.04132485682601</v>
      </c>
      <c r="G14" s="133">
        <v>130.07470780051199</v>
      </c>
      <c r="H14" s="1"/>
      <c r="I14" s="1"/>
    </row>
    <row r="15" spans="1:9" x14ac:dyDescent="0.35">
      <c r="A15" s="12" t="s">
        <v>229</v>
      </c>
      <c r="B15" s="17">
        <v>12.107394337920041</v>
      </c>
      <c r="C15" s="17">
        <v>25.779728284085085</v>
      </c>
      <c r="D15" s="17">
        <v>44.954478148902204</v>
      </c>
      <c r="E15" s="17">
        <v>94.975794107316617</v>
      </c>
      <c r="F15" s="18">
        <v>153.227202501931</v>
      </c>
      <c r="G15" s="133">
        <v>147.572656503346</v>
      </c>
      <c r="H15" s="1"/>
      <c r="I15" s="1"/>
    </row>
    <row r="16" spans="1:9" x14ac:dyDescent="0.35">
      <c r="A16" s="12" t="s">
        <v>232</v>
      </c>
      <c r="B16" s="17">
        <v>9.9948441639748253</v>
      </c>
      <c r="C16" s="17">
        <v>23.726600583831289</v>
      </c>
      <c r="D16" s="17">
        <v>41.7447753483169</v>
      </c>
      <c r="E16" s="17">
        <v>73.617428654510064</v>
      </c>
      <c r="F16" s="18">
        <v>129.86066849071901</v>
      </c>
      <c r="G16" s="133">
        <v>92.819159821364295</v>
      </c>
      <c r="H16" s="1"/>
      <c r="I16" s="1"/>
    </row>
    <row r="17" spans="1:9" x14ac:dyDescent="0.35">
      <c r="A17" s="12" t="s">
        <v>234</v>
      </c>
      <c r="B17" s="17">
        <v>6.1853125303805063</v>
      </c>
      <c r="C17" s="17">
        <v>9.2775116071072912</v>
      </c>
      <c r="D17" s="17">
        <v>16.544085935253747</v>
      </c>
      <c r="E17" s="17">
        <v>36.366833126772597</v>
      </c>
      <c r="F17" s="18">
        <v>75.832644688165502</v>
      </c>
      <c r="G17" s="133">
        <v>88.290365548242093</v>
      </c>
      <c r="H17" s="1"/>
      <c r="I17" s="1"/>
    </row>
    <row r="18" spans="1:9" x14ac:dyDescent="0.35">
      <c r="A18" s="12" t="s">
        <v>235</v>
      </c>
      <c r="B18" s="17">
        <v>8.561076245620848</v>
      </c>
      <c r="C18" s="17">
        <v>18.689942336086357</v>
      </c>
      <c r="D18" s="17">
        <v>36.526064921575355</v>
      </c>
      <c r="E18" s="17">
        <v>73.354533071949632</v>
      </c>
      <c r="F18" s="18">
        <v>123.014791089642</v>
      </c>
      <c r="G18" s="133">
        <v>95.895401005193307</v>
      </c>
      <c r="H18" s="1"/>
      <c r="I18" s="1"/>
    </row>
    <row r="19" spans="1:9" x14ac:dyDescent="0.35">
      <c r="A19" s="12" t="s">
        <v>237</v>
      </c>
      <c r="B19" s="17">
        <v>1.7913721382668475</v>
      </c>
      <c r="C19" s="17">
        <v>2.0031022343930829</v>
      </c>
      <c r="D19" s="17">
        <v>1.7942439245937507</v>
      </c>
      <c r="E19" s="17">
        <v>1.9326774109902296</v>
      </c>
      <c r="F19" s="18">
        <v>12.3850596451194</v>
      </c>
      <c r="G19" s="133">
        <v>4.3180615883306297</v>
      </c>
      <c r="H19" s="1"/>
      <c r="I19" s="1"/>
    </row>
    <row r="20" spans="1:9" x14ac:dyDescent="0.35">
      <c r="A20" s="12" t="s">
        <v>240</v>
      </c>
      <c r="B20" s="17">
        <v>2.450586264656617</v>
      </c>
      <c r="C20" s="17">
        <v>4.2728899111877832</v>
      </c>
      <c r="D20" s="17">
        <v>4.8748437166468452</v>
      </c>
      <c r="E20" s="17">
        <v>8.5826395599911205</v>
      </c>
      <c r="F20" s="18">
        <v>35.660123332775299</v>
      </c>
      <c r="G20" s="133">
        <v>5.8814406779660997</v>
      </c>
      <c r="H20" s="1"/>
      <c r="I20" s="1"/>
    </row>
    <row r="21" spans="1:9" x14ac:dyDescent="0.35">
      <c r="A21" s="12" t="s">
        <v>241</v>
      </c>
      <c r="B21" s="17">
        <v>5.3567039733876047</v>
      </c>
      <c r="C21" s="17">
        <v>6.3399249967272686</v>
      </c>
      <c r="D21" s="17">
        <v>7.5482990969139259</v>
      </c>
      <c r="E21" s="17">
        <v>9.1335745378125015</v>
      </c>
      <c r="F21" s="18">
        <v>13.2582983155521</v>
      </c>
      <c r="G21" s="133">
        <v>56.285889237585401</v>
      </c>
      <c r="H21" s="1"/>
      <c r="I21" s="1"/>
    </row>
    <row r="22" spans="1:9" x14ac:dyDescent="0.35">
      <c r="A22" s="12" t="s">
        <v>242</v>
      </c>
      <c r="B22" s="17">
        <v>8.0136316056196879</v>
      </c>
      <c r="C22" s="17">
        <v>16.530816072490875</v>
      </c>
      <c r="D22" s="17">
        <v>33.224641957448782</v>
      </c>
      <c r="E22" s="17">
        <v>69.72265089370724</v>
      </c>
      <c r="F22" s="18">
        <v>112.416841778511</v>
      </c>
      <c r="G22" s="133">
        <v>90.549825905087303</v>
      </c>
      <c r="H22" s="1"/>
      <c r="I22" s="1"/>
    </row>
    <row r="23" spans="1:9" x14ac:dyDescent="0.35">
      <c r="A23" s="12" t="s">
        <v>243</v>
      </c>
      <c r="B23" s="17">
        <v>6.9987285563177819</v>
      </c>
      <c r="C23" s="17">
        <v>13.017851841108907</v>
      </c>
      <c r="D23" s="17">
        <v>26.142926892256995</v>
      </c>
      <c r="E23" s="17">
        <v>60.11043716149404</v>
      </c>
      <c r="F23" s="18">
        <v>95.502295932092395</v>
      </c>
      <c r="G23" s="133">
        <v>96.275700634815294</v>
      </c>
      <c r="H23" s="1"/>
      <c r="I23" s="1"/>
    </row>
    <row r="24" spans="1:9" x14ac:dyDescent="0.35">
      <c r="A24" s="12" t="s">
        <v>244</v>
      </c>
      <c r="B24" s="17">
        <v>7.8268089344748892</v>
      </c>
      <c r="C24" s="17">
        <v>14.866929847963217</v>
      </c>
      <c r="D24" s="17">
        <v>30.689880150533387</v>
      </c>
      <c r="E24" s="17">
        <v>70.576512141487456</v>
      </c>
      <c r="F24" s="18">
        <v>107.463214414376</v>
      </c>
      <c r="G24" s="133">
        <v>108.583266553561</v>
      </c>
      <c r="H24" s="1"/>
      <c r="I24" s="1"/>
    </row>
    <row r="25" spans="1:9" x14ac:dyDescent="0.35">
      <c r="A25" s="12" t="s">
        <v>246</v>
      </c>
      <c r="B25" s="17">
        <v>8.4401734719921713</v>
      </c>
      <c r="C25" s="17">
        <v>14.60081090795704</v>
      </c>
      <c r="D25" s="17">
        <v>28.121036498434691</v>
      </c>
      <c r="E25" s="17">
        <v>65.307326018190452</v>
      </c>
      <c r="F25" s="18">
        <v>100.829330024564</v>
      </c>
      <c r="G25" s="133">
        <v>126.101515917499</v>
      </c>
      <c r="H25" s="1"/>
      <c r="I25" s="1"/>
    </row>
    <row r="26" spans="1:9" x14ac:dyDescent="0.35">
      <c r="A26" s="12" t="s">
        <v>247</v>
      </c>
      <c r="B26" s="17">
        <v>1.0861624808086414</v>
      </c>
      <c r="C26" s="17">
        <v>1.199736965622074</v>
      </c>
      <c r="D26" s="17">
        <v>1.2013432976643643</v>
      </c>
      <c r="E26" s="17">
        <v>1.4117225848200672</v>
      </c>
      <c r="F26" s="18">
        <v>3.2094400731090902</v>
      </c>
      <c r="G26" s="133">
        <v>4.9617477611940304</v>
      </c>
      <c r="H26" s="1"/>
      <c r="I26" s="1"/>
    </row>
    <row r="27" spans="1:9" x14ac:dyDescent="0.35">
      <c r="A27" s="12" t="s">
        <v>236</v>
      </c>
      <c r="B27" s="17">
        <v>1.1109908201396952</v>
      </c>
      <c r="C27" s="17">
        <v>1.2353640343894725</v>
      </c>
      <c r="D27" s="17">
        <v>1.2099504766428733</v>
      </c>
      <c r="E27" s="17">
        <v>1.5194786235662152</v>
      </c>
      <c r="F27" s="18">
        <v>3.0984038294070202</v>
      </c>
      <c r="G27" s="133">
        <v>2.8133578680203</v>
      </c>
      <c r="H27" s="1"/>
      <c r="I27" s="1"/>
    </row>
    <row r="28" spans="1:9" x14ac:dyDescent="0.35">
      <c r="A28" s="12" t="s">
        <v>248</v>
      </c>
      <c r="B28" s="17">
        <v>5.4617990894683413</v>
      </c>
      <c r="C28" s="17">
        <v>6.651614647811102</v>
      </c>
      <c r="D28" s="17">
        <v>7.5265610114453994</v>
      </c>
      <c r="E28" s="17">
        <v>9.3218977547561046</v>
      </c>
      <c r="F28" s="18">
        <v>9.19993074788451</v>
      </c>
      <c r="G28" s="133">
        <v>11.8281384157881</v>
      </c>
      <c r="H28" s="1"/>
      <c r="I28" s="1"/>
    </row>
    <row r="29" spans="1:9" x14ac:dyDescent="0.35">
      <c r="A29" s="12" t="s">
        <v>249</v>
      </c>
      <c r="B29" s="17">
        <v>5.8922052809516225</v>
      </c>
      <c r="C29" s="17">
        <v>12.219701543104454</v>
      </c>
      <c r="D29" s="17">
        <v>23.991389589392195</v>
      </c>
      <c r="E29" s="17">
        <v>60.604080052327944</v>
      </c>
      <c r="F29" s="18">
        <v>99.2091992174431</v>
      </c>
      <c r="G29" s="134">
        <v>135.02976461407499</v>
      </c>
      <c r="H29" s="1"/>
      <c r="I29" s="1"/>
    </row>
    <row r="30" spans="1:9" x14ac:dyDescent="0.35">
      <c r="A30" s="12" t="s">
        <v>250</v>
      </c>
      <c r="B30" s="17">
        <v>1.6699863125093026</v>
      </c>
      <c r="C30" s="17">
        <v>1.6701513341298289</v>
      </c>
      <c r="D30" s="17">
        <v>1.4686921569140512</v>
      </c>
      <c r="E30" s="17">
        <v>2.7875211391204484</v>
      </c>
      <c r="F30" s="18">
        <v>140.34654887091901</v>
      </c>
      <c r="G30" s="134">
        <v>148.04671325149499</v>
      </c>
      <c r="H30" s="1"/>
      <c r="I30" s="1"/>
    </row>
    <row r="31" spans="1:9" x14ac:dyDescent="0.35">
      <c r="A31" s="12" t="s">
        <v>251</v>
      </c>
      <c r="B31" s="17">
        <v>7.0729199158622622</v>
      </c>
      <c r="C31" s="17">
        <v>8.9879141251955765</v>
      </c>
      <c r="D31" s="17">
        <v>9.9745157354788674</v>
      </c>
      <c r="E31" s="17">
        <v>17.930044754516185</v>
      </c>
      <c r="F31" s="18">
        <v>20.473212623329001</v>
      </c>
      <c r="G31" s="134">
        <v>22.9018694232862</v>
      </c>
      <c r="H31" s="1"/>
      <c r="I31" s="1"/>
    </row>
    <row r="32" spans="1:9" x14ac:dyDescent="0.35">
      <c r="A32" s="12" t="s">
        <v>252</v>
      </c>
      <c r="B32" s="17">
        <v>9.5452521501716063</v>
      </c>
      <c r="C32" s="17">
        <v>18.941845332847187</v>
      </c>
      <c r="D32" s="17">
        <v>31.986942256616576</v>
      </c>
      <c r="E32" s="17">
        <v>67.527721087339003</v>
      </c>
      <c r="F32" s="18">
        <v>117.748178577289</v>
      </c>
      <c r="G32" s="134">
        <v>97.502049672918005</v>
      </c>
      <c r="H32" s="1"/>
      <c r="I32" s="1"/>
    </row>
    <row r="33" spans="1:9" x14ac:dyDescent="0.35">
      <c r="A33" s="12" t="s">
        <v>253</v>
      </c>
      <c r="B33" s="17">
        <v>7.3443374504236969</v>
      </c>
      <c r="C33" s="17">
        <v>13.507654320130314</v>
      </c>
      <c r="D33" s="17">
        <v>25.260317589892143</v>
      </c>
      <c r="E33" s="17">
        <v>59.983726756904439</v>
      </c>
      <c r="F33" s="18">
        <v>97.925011267491996</v>
      </c>
      <c r="G33" s="134">
        <v>109.80033615853201</v>
      </c>
      <c r="H33" s="1"/>
      <c r="I33" s="1"/>
    </row>
    <row r="34" spans="1:9" x14ac:dyDescent="0.35">
      <c r="A34" s="12" t="s">
        <v>254</v>
      </c>
      <c r="B34" s="17">
        <v>8.0160199123892522</v>
      </c>
      <c r="C34" s="17">
        <v>14.071484026219407</v>
      </c>
      <c r="D34" s="17">
        <v>35.430926117085676</v>
      </c>
      <c r="E34" s="17">
        <v>82.163971375142026</v>
      </c>
      <c r="F34" s="18">
        <v>124.444401754395</v>
      </c>
      <c r="G34" s="134">
        <v>114.581594619874</v>
      </c>
      <c r="H34" s="1"/>
      <c r="I34" s="1"/>
    </row>
    <row r="35" spans="1:9" x14ac:dyDescent="0.35">
      <c r="A35" s="12" t="s">
        <v>255</v>
      </c>
      <c r="B35" s="17">
        <v>8.5151087611905911</v>
      </c>
      <c r="C35" s="17">
        <v>16.585054904409176</v>
      </c>
      <c r="D35" s="17">
        <v>32.280677300688609</v>
      </c>
      <c r="E35" s="17">
        <v>71.79476627684825</v>
      </c>
      <c r="F35" s="18">
        <v>113.36321130814</v>
      </c>
      <c r="G35" s="134">
        <v>99.417677306662</v>
      </c>
      <c r="H35" s="1"/>
      <c r="I35" s="1"/>
    </row>
    <row r="36" spans="1:9" x14ac:dyDescent="0.35">
      <c r="A36" s="12" t="s">
        <v>256</v>
      </c>
      <c r="B36" s="17">
        <v>9.0018467674317879</v>
      </c>
      <c r="C36" s="17">
        <v>20.677041516088611</v>
      </c>
      <c r="D36" s="17">
        <v>39.698130792059679</v>
      </c>
      <c r="E36" s="17">
        <v>86.437167692073842</v>
      </c>
      <c r="F36" s="18">
        <v>143.45053792092801</v>
      </c>
      <c r="G36" s="134">
        <v>102.293511701109</v>
      </c>
      <c r="H36" s="1"/>
      <c r="I36" s="1"/>
    </row>
    <row r="37" spans="1:9" x14ac:dyDescent="0.35">
      <c r="A37" s="12" t="s">
        <v>257</v>
      </c>
      <c r="B37" s="17">
        <v>8.8933978070505013</v>
      </c>
      <c r="C37" s="17">
        <v>12.650764607446677</v>
      </c>
      <c r="D37" s="17">
        <v>24.259123524633448</v>
      </c>
      <c r="E37" s="17">
        <v>55.298305675397444</v>
      </c>
      <c r="F37" s="18">
        <v>85.400401663381402</v>
      </c>
      <c r="G37" s="136">
        <v>113.29625781733699</v>
      </c>
      <c r="H37" s="1"/>
      <c r="I37" s="1"/>
    </row>
    <row r="38" spans="1:9" x14ac:dyDescent="0.35">
      <c r="A38" s="1" t="s">
        <v>6</v>
      </c>
      <c r="B38" s="1"/>
      <c r="C38" s="1"/>
      <c r="D38" s="1"/>
      <c r="E38" s="1"/>
      <c r="F38" s="1"/>
      <c r="G38" s="1"/>
      <c r="H38" s="1"/>
      <c r="I38" s="1"/>
    </row>
    <row r="39" spans="1:9" x14ac:dyDescent="0.35">
      <c r="A39" s="199"/>
      <c r="B39" s="199"/>
      <c r="C39" s="199"/>
      <c r="D39" s="199"/>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I43" s="1"/>
    </row>
    <row r="44" spans="1:9" x14ac:dyDescent="0.35">
      <c r="A44" s="1"/>
      <c r="B44" s="1"/>
      <c r="C44" s="1"/>
      <c r="D44" s="1"/>
      <c r="E44" s="1"/>
      <c r="F44" s="1"/>
      <c r="G44" s="1"/>
      <c r="H44" s="1"/>
      <c r="I44" s="1"/>
    </row>
    <row r="45" spans="1:9" x14ac:dyDescent="0.35">
      <c r="G45" s="1"/>
      <c r="H45" s="1"/>
    </row>
  </sheetData>
  <sortState xmlns:xlrd2="http://schemas.microsoft.com/office/spreadsheetml/2017/richdata2" ref="A6:D37">
    <sortCondition descending="1" ref="D5:D37"/>
  </sortState>
  <mergeCells count="4">
    <mergeCell ref="A39:D39"/>
    <mergeCell ref="A1:F1"/>
    <mergeCell ref="A2:F2"/>
    <mergeCell ref="A3:F3"/>
  </mergeCells>
  <pageMargins left="0.7" right="0.7" top="0.75" bottom="0.75" header="0.3" footer="0.3"/>
  <tableParts count="1">
    <tablePart r:id="rId1"/>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I45"/>
  <sheetViews>
    <sheetView zoomScale="80" zoomScaleNormal="80" workbookViewId="0">
      <selection activeCell="A3" sqref="A3:F3"/>
    </sheetView>
  </sheetViews>
  <sheetFormatPr baseColWidth="10" defaultColWidth="11.453125" defaultRowHeight="14.5" x14ac:dyDescent="0.35"/>
  <cols>
    <col min="1" max="1" width="25.453125" bestFit="1" customWidth="1"/>
  </cols>
  <sheetData>
    <row r="1" spans="1:9" ht="23.5" x14ac:dyDescent="0.35">
      <c r="A1" s="202" t="s">
        <v>136</v>
      </c>
      <c r="B1" s="202"/>
      <c r="C1" s="202"/>
      <c r="D1" s="202"/>
      <c r="E1" s="202"/>
      <c r="F1" s="202"/>
      <c r="G1" s="1"/>
      <c r="H1" s="1"/>
      <c r="I1" s="1"/>
    </row>
    <row r="2" spans="1:9" ht="35.25" customHeight="1" x14ac:dyDescent="0.35">
      <c r="A2" s="204" t="s">
        <v>284</v>
      </c>
      <c r="B2" s="204"/>
      <c r="C2" s="204"/>
      <c r="D2" s="204"/>
      <c r="E2" s="204"/>
      <c r="F2" s="204"/>
      <c r="G2" s="1"/>
      <c r="H2" s="1"/>
      <c r="I2" s="1"/>
    </row>
    <row r="3" spans="1:9" x14ac:dyDescent="0.35">
      <c r="A3" s="201" t="s">
        <v>298</v>
      </c>
      <c r="B3" s="201"/>
      <c r="C3" s="201"/>
      <c r="D3" s="201"/>
      <c r="E3" s="201"/>
      <c r="F3" s="201"/>
      <c r="G3" s="1"/>
      <c r="H3" s="1"/>
      <c r="I3" s="1"/>
    </row>
    <row r="4" spans="1:9" x14ac:dyDescent="0.35">
      <c r="A4" s="2"/>
      <c r="B4" s="2"/>
      <c r="C4" s="2"/>
      <c r="D4" s="2"/>
      <c r="E4" s="1"/>
      <c r="F4" s="1"/>
      <c r="G4" s="1"/>
      <c r="H4" s="1"/>
      <c r="I4" s="1"/>
    </row>
    <row r="5" spans="1:9" x14ac:dyDescent="0.35">
      <c r="A5" s="22" t="s">
        <v>226</v>
      </c>
      <c r="B5" s="23" t="s">
        <v>130</v>
      </c>
      <c r="C5" s="23" t="s">
        <v>131</v>
      </c>
      <c r="D5" s="23" t="s">
        <v>132</v>
      </c>
      <c r="E5" s="23" t="s">
        <v>133</v>
      </c>
      <c r="F5" s="24" t="s">
        <v>134</v>
      </c>
      <c r="G5" s="118" t="s">
        <v>291</v>
      </c>
      <c r="H5" s="1"/>
      <c r="I5" s="1"/>
    </row>
    <row r="6" spans="1:9" x14ac:dyDescent="0.35">
      <c r="A6" s="12" t="s">
        <v>1</v>
      </c>
      <c r="B6" s="10">
        <v>22.427527999999999</v>
      </c>
      <c r="C6" s="10">
        <v>22.427527999999999</v>
      </c>
      <c r="D6" s="10">
        <v>22.427527999999999</v>
      </c>
      <c r="E6" s="10">
        <v>23.649123700000001</v>
      </c>
      <c r="F6" s="11">
        <v>16.275705800000001</v>
      </c>
      <c r="G6" s="137">
        <v>18.3</v>
      </c>
      <c r="H6" s="1"/>
      <c r="I6" s="1"/>
    </row>
    <row r="7" spans="1:9" x14ac:dyDescent="0.35">
      <c r="A7" s="12" t="s">
        <v>227</v>
      </c>
      <c r="B7" s="10">
        <v>41.797892099999999</v>
      </c>
      <c r="C7" s="10">
        <v>41.797892099999999</v>
      </c>
      <c r="D7" s="10">
        <v>41.797892099999999</v>
      </c>
      <c r="E7" s="10">
        <v>45.830568399999997</v>
      </c>
      <c r="F7" s="11">
        <v>42.313996299999999</v>
      </c>
      <c r="G7" s="10">
        <v>39.200000000000003</v>
      </c>
      <c r="H7" s="1"/>
      <c r="I7" s="1"/>
    </row>
    <row r="8" spans="1:9" x14ac:dyDescent="0.35">
      <c r="A8" s="12" t="s">
        <v>228</v>
      </c>
      <c r="B8" s="10">
        <v>44.982808800000001</v>
      </c>
      <c r="C8" s="10">
        <v>44.982808800000001</v>
      </c>
      <c r="D8" s="10">
        <v>44.982808800000001</v>
      </c>
      <c r="E8" s="10">
        <v>40.781954599999999</v>
      </c>
      <c r="F8" s="11">
        <v>38.1559934</v>
      </c>
      <c r="G8" s="10">
        <v>36</v>
      </c>
      <c r="H8" s="1"/>
      <c r="I8" s="1"/>
    </row>
    <row r="9" spans="1:9" x14ac:dyDescent="0.35">
      <c r="A9" s="12" t="s">
        <v>229</v>
      </c>
      <c r="B9" s="10">
        <v>63.8970816</v>
      </c>
      <c r="C9" s="10">
        <v>63.8970816</v>
      </c>
      <c r="D9" s="10">
        <v>63.8970816</v>
      </c>
      <c r="E9" s="10">
        <v>66.284754199999995</v>
      </c>
      <c r="F9" s="11">
        <v>57.7843406</v>
      </c>
      <c r="G9" s="10">
        <v>58.7</v>
      </c>
      <c r="H9" s="1"/>
      <c r="I9" s="1"/>
    </row>
    <row r="10" spans="1:9" x14ac:dyDescent="0.35">
      <c r="A10" s="12" t="s">
        <v>230</v>
      </c>
      <c r="B10" s="10">
        <v>50.178463999999998</v>
      </c>
      <c r="C10" s="10">
        <v>50.178463999999998</v>
      </c>
      <c r="D10" s="10">
        <v>50.178463999999998</v>
      </c>
      <c r="E10" s="10">
        <v>43.772972500000002</v>
      </c>
      <c r="F10" s="11">
        <v>44.179312000000003</v>
      </c>
      <c r="G10" s="10">
        <v>43</v>
      </c>
      <c r="H10" s="1"/>
      <c r="I10" s="1"/>
    </row>
    <row r="11" spans="1:9" x14ac:dyDescent="0.35">
      <c r="A11" s="12" t="s">
        <v>231</v>
      </c>
      <c r="B11" s="10">
        <v>50.949047899999997</v>
      </c>
      <c r="C11" s="10">
        <v>50.949047899999997</v>
      </c>
      <c r="D11" s="10">
        <v>50.949047899999997</v>
      </c>
      <c r="E11" s="10">
        <v>45.5946851</v>
      </c>
      <c r="F11" s="11">
        <v>43.512407000000003</v>
      </c>
      <c r="G11" s="10">
        <v>43.5</v>
      </c>
      <c r="H11" s="1"/>
      <c r="I11" s="1"/>
    </row>
    <row r="12" spans="1:9" x14ac:dyDescent="0.35">
      <c r="A12" s="12" t="s">
        <v>232</v>
      </c>
      <c r="B12" s="10">
        <v>30.987781300000002</v>
      </c>
      <c r="C12" s="10">
        <v>30.987781300000002</v>
      </c>
      <c r="D12" s="10">
        <v>30.987781300000002</v>
      </c>
      <c r="E12" s="10">
        <v>29.6692143</v>
      </c>
      <c r="F12" s="11">
        <v>27.2647589</v>
      </c>
      <c r="G12" s="10">
        <v>26.3</v>
      </c>
      <c r="H12" s="1"/>
      <c r="I12" s="1"/>
    </row>
    <row r="13" spans="1:9" x14ac:dyDescent="0.35">
      <c r="A13" s="12" t="s">
        <v>233</v>
      </c>
      <c r="B13" s="10">
        <v>39.469189</v>
      </c>
      <c r="C13" s="10">
        <v>39.469189</v>
      </c>
      <c r="D13" s="10">
        <v>39.469189</v>
      </c>
      <c r="E13" s="10">
        <v>34.374297300000002</v>
      </c>
      <c r="F13" s="11">
        <v>31.877032100000001</v>
      </c>
      <c r="G13" s="10">
        <v>30.5</v>
      </c>
      <c r="H13" s="1"/>
      <c r="I13" s="1"/>
    </row>
    <row r="14" spans="1:9" x14ac:dyDescent="0.35">
      <c r="A14" s="12" t="s">
        <v>234</v>
      </c>
      <c r="B14" s="10">
        <v>32.6068438</v>
      </c>
      <c r="C14" s="10">
        <v>32.6068438</v>
      </c>
      <c r="D14" s="10">
        <v>32.6068438</v>
      </c>
      <c r="E14" s="10">
        <v>26.991423300000001</v>
      </c>
      <c r="F14" s="11">
        <v>27.742197699999998</v>
      </c>
      <c r="G14" s="10">
        <v>24.9</v>
      </c>
      <c r="H14" s="1"/>
      <c r="I14" s="1"/>
    </row>
    <row r="15" spans="1:9" x14ac:dyDescent="0.35">
      <c r="A15" s="12" t="s">
        <v>235</v>
      </c>
      <c r="B15" s="10">
        <v>43.924345299999999</v>
      </c>
      <c r="C15" s="10">
        <v>43.924345299999999</v>
      </c>
      <c r="D15" s="10">
        <v>43.924345299999999</v>
      </c>
      <c r="E15" s="10">
        <v>44.895393900000002</v>
      </c>
      <c r="F15" s="11">
        <v>40.960988499999999</v>
      </c>
      <c r="G15" s="10">
        <v>35.299999999999997</v>
      </c>
      <c r="H15" s="1"/>
      <c r="I15" s="1"/>
    </row>
    <row r="16" spans="1:9" x14ac:dyDescent="0.35">
      <c r="A16" s="12" t="s">
        <v>236</v>
      </c>
      <c r="B16" s="10">
        <v>22.482311800000002</v>
      </c>
      <c r="C16" s="10">
        <v>22.482311800000002</v>
      </c>
      <c r="D16" s="10">
        <v>22.482311800000002</v>
      </c>
      <c r="E16" s="10">
        <v>21.733489800000001</v>
      </c>
      <c r="F16" s="11">
        <v>20.018615100000002</v>
      </c>
      <c r="G16" s="10">
        <v>19.8</v>
      </c>
      <c r="H16" s="1"/>
      <c r="I16" s="1"/>
    </row>
    <row r="17" spans="1:9" x14ac:dyDescent="0.35">
      <c r="A17" s="12" t="s">
        <v>237</v>
      </c>
      <c r="B17" s="10">
        <v>16.252224999999999</v>
      </c>
      <c r="C17" s="10">
        <v>16.252224999999999</v>
      </c>
      <c r="D17" s="10">
        <v>16.252224999999999</v>
      </c>
      <c r="E17" s="10">
        <v>17.073063000000001</v>
      </c>
      <c r="F17" s="11">
        <v>21.862144700000002</v>
      </c>
      <c r="G17" s="10">
        <v>23.1</v>
      </c>
      <c r="H17" s="1"/>
      <c r="I17" s="1"/>
    </row>
    <row r="18" spans="1:9" x14ac:dyDescent="0.35">
      <c r="A18" s="12" t="s">
        <v>238</v>
      </c>
      <c r="B18" s="10">
        <v>49.998965699999999</v>
      </c>
      <c r="C18" s="10">
        <v>49.998965699999999</v>
      </c>
      <c r="D18" s="10">
        <v>49.998965699999999</v>
      </c>
      <c r="E18" s="10">
        <v>49.281745999999998</v>
      </c>
      <c r="F18" s="11">
        <v>46.4539914</v>
      </c>
      <c r="G18" s="10">
        <v>46.2</v>
      </c>
      <c r="H18" s="1"/>
      <c r="I18" s="1"/>
    </row>
    <row r="19" spans="1:9" x14ac:dyDescent="0.35">
      <c r="A19" s="12" t="s">
        <v>239</v>
      </c>
      <c r="B19" s="10">
        <v>50.082135999999998</v>
      </c>
      <c r="C19" s="10">
        <v>50.082135999999998</v>
      </c>
      <c r="D19" s="10">
        <v>50.082135999999998</v>
      </c>
      <c r="E19" s="10">
        <v>45.969096100000002</v>
      </c>
      <c r="F19" s="11">
        <v>41.725907399999997</v>
      </c>
      <c r="G19" s="10">
        <v>41</v>
      </c>
      <c r="H19" s="1"/>
      <c r="I19" s="1"/>
    </row>
    <row r="20" spans="1:9" x14ac:dyDescent="0.35">
      <c r="A20" s="12" t="s">
        <v>240</v>
      </c>
      <c r="B20" s="10">
        <v>30.926321300000001</v>
      </c>
      <c r="C20" s="10">
        <v>30.926321300000001</v>
      </c>
      <c r="D20" s="10">
        <v>30.926321300000001</v>
      </c>
      <c r="E20" s="10">
        <v>26.934581399999999</v>
      </c>
      <c r="F20" s="11">
        <v>24.530939499999999</v>
      </c>
      <c r="G20" s="10">
        <v>28.2</v>
      </c>
      <c r="H20" s="1"/>
      <c r="I20" s="1"/>
    </row>
    <row r="21" spans="1:9" x14ac:dyDescent="0.35">
      <c r="A21" s="12" t="s">
        <v>241</v>
      </c>
      <c r="B21" s="10">
        <v>32.1534294</v>
      </c>
      <c r="C21" s="10">
        <v>32.1534294</v>
      </c>
      <c r="D21" s="10">
        <v>32.1534294</v>
      </c>
      <c r="E21" s="10">
        <v>28.116973399999999</v>
      </c>
      <c r="F21" s="11">
        <v>22.048234300000001</v>
      </c>
      <c r="G21" s="10">
        <v>25.5</v>
      </c>
      <c r="H21" s="1"/>
      <c r="I21" s="1"/>
    </row>
    <row r="22" spans="1:9" x14ac:dyDescent="0.35">
      <c r="A22" s="12" t="s">
        <v>242</v>
      </c>
      <c r="B22" s="10">
        <v>28.751741599999999</v>
      </c>
      <c r="C22" s="10">
        <v>28.751741599999999</v>
      </c>
      <c r="D22" s="10">
        <v>28.751741599999999</v>
      </c>
      <c r="E22" s="10">
        <v>24.113676300000002</v>
      </c>
      <c r="F22" s="11">
        <v>20.840483299999999</v>
      </c>
      <c r="G22" s="10">
        <v>24.9</v>
      </c>
      <c r="H22" s="1"/>
      <c r="I22" s="1"/>
    </row>
    <row r="23" spans="1:9" x14ac:dyDescent="0.35">
      <c r="A23" s="12" t="s">
        <v>243</v>
      </c>
      <c r="B23" s="10">
        <v>41.140234599999999</v>
      </c>
      <c r="C23" s="10">
        <v>41.140234599999999</v>
      </c>
      <c r="D23" s="10">
        <v>41.140234599999999</v>
      </c>
      <c r="E23" s="10">
        <v>42.165309299999997</v>
      </c>
      <c r="F23" s="11">
        <v>32.7636501</v>
      </c>
      <c r="G23" s="10">
        <v>36.799999999999997</v>
      </c>
      <c r="H23" s="1"/>
      <c r="I23" s="1"/>
    </row>
    <row r="24" spans="1:9" x14ac:dyDescent="0.35">
      <c r="A24" s="12" t="s">
        <v>244</v>
      </c>
      <c r="B24" s="10">
        <v>42.781489700000002</v>
      </c>
      <c r="C24" s="10">
        <v>42.781489700000002</v>
      </c>
      <c r="D24" s="10">
        <v>42.781489700000002</v>
      </c>
      <c r="E24" s="10">
        <v>40.592200900000002</v>
      </c>
      <c r="F24" s="11">
        <v>40.900633200000001</v>
      </c>
      <c r="G24" s="10">
        <v>34</v>
      </c>
      <c r="H24" s="1"/>
      <c r="I24" s="1"/>
    </row>
    <row r="25" spans="1:9" x14ac:dyDescent="0.35">
      <c r="A25" s="12" t="s">
        <v>245</v>
      </c>
      <c r="B25" s="10">
        <v>51.4211928</v>
      </c>
      <c r="C25" s="10">
        <v>51.4211928</v>
      </c>
      <c r="D25" s="10">
        <v>51.4211928</v>
      </c>
      <c r="E25" s="10">
        <v>47.371880099999998</v>
      </c>
      <c r="F25" s="11">
        <v>41.544092800000001</v>
      </c>
      <c r="G25" s="10">
        <v>43.9</v>
      </c>
      <c r="H25" s="1"/>
      <c r="I25" s="1"/>
    </row>
    <row r="26" spans="1:9" x14ac:dyDescent="0.35">
      <c r="A26" s="12" t="s">
        <v>246</v>
      </c>
      <c r="B26" s="10">
        <v>44.266117199999997</v>
      </c>
      <c r="C26" s="10">
        <v>44.266117199999997</v>
      </c>
      <c r="D26" s="10">
        <v>44.266117199999997</v>
      </c>
      <c r="E26" s="10">
        <v>39.675324199999999</v>
      </c>
      <c r="F26" s="11">
        <v>37.219352299999997</v>
      </c>
      <c r="G26" s="10">
        <v>38.9</v>
      </c>
      <c r="H26" s="1"/>
      <c r="I26" s="1"/>
    </row>
    <row r="27" spans="1:9" x14ac:dyDescent="0.35">
      <c r="A27" s="12" t="s">
        <v>247</v>
      </c>
      <c r="B27" s="10">
        <v>23.427662099999999</v>
      </c>
      <c r="C27" s="10">
        <v>23.427662099999999</v>
      </c>
      <c r="D27" s="10">
        <v>23.427662099999999</v>
      </c>
      <c r="E27" s="10">
        <v>20.172933799999999</v>
      </c>
      <c r="F27" s="11">
        <v>12.2041825</v>
      </c>
      <c r="G27" s="10">
        <v>10.9</v>
      </c>
      <c r="H27" s="1"/>
      <c r="I27" s="1"/>
    </row>
    <row r="28" spans="1:9" x14ac:dyDescent="0.35">
      <c r="A28" s="12" t="s">
        <v>248</v>
      </c>
      <c r="B28" s="10">
        <v>25.807755</v>
      </c>
      <c r="C28" s="10">
        <v>25.807755</v>
      </c>
      <c r="D28" s="10">
        <v>25.807755</v>
      </c>
      <c r="E28" s="10">
        <v>29.740099900000001</v>
      </c>
      <c r="F28" s="11">
        <v>20.462202699999999</v>
      </c>
      <c r="G28" s="10">
        <v>23.5</v>
      </c>
      <c r="H28" s="1"/>
      <c r="I28" s="1"/>
    </row>
    <row r="29" spans="1:9" x14ac:dyDescent="0.35">
      <c r="A29" s="12" t="s">
        <v>249</v>
      </c>
      <c r="B29" s="10">
        <v>21.274721700000001</v>
      </c>
      <c r="C29" s="10">
        <v>21.274721700000001</v>
      </c>
      <c r="D29" s="10">
        <v>21.274721700000001</v>
      </c>
      <c r="E29" s="10">
        <v>20.2706737</v>
      </c>
      <c r="F29" s="11">
        <v>21.859976899999999</v>
      </c>
      <c r="G29" s="10">
        <v>17.8</v>
      </c>
      <c r="H29" s="1"/>
      <c r="I29" s="1"/>
    </row>
    <row r="30" spans="1:9" x14ac:dyDescent="0.35">
      <c r="A30" s="12" t="s">
        <v>250</v>
      </c>
      <c r="B30" s="10">
        <v>36.909531600000001</v>
      </c>
      <c r="C30" s="10">
        <v>36.909531600000001</v>
      </c>
      <c r="D30" s="10">
        <v>36.909531600000001</v>
      </c>
      <c r="E30" s="10">
        <v>37.877007800000001</v>
      </c>
      <c r="F30" s="11">
        <v>32.488968700000001</v>
      </c>
      <c r="G30" s="10">
        <v>25</v>
      </c>
      <c r="H30" s="1"/>
      <c r="I30" s="1"/>
    </row>
    <row r="31" spans="1:9" x14ac:dyDescent="0.35">
      <c r="A31" s="12" t="s">
        <v>251</v>
      </c>
      <c r="B31" s="10">
        <v>37.631111199999999</v>
      </c>
      <c r="C31" s="10">
        <v>37.631111199999999</v>
      </c>
      <c r="D31" s="10">
        <v>37.631111199999999</v>
      </c>
      <c r="E31" s="10">
        <v>29.108733399999998</v>
      </c>
      <c r="F31" s="11">
        <v>27.4123269</v>
      </c>
      <c r="G31" s="10">
        <v>29.5</v>
      </c>
      <c r="H31" s="1"/>
      <c r="I31" s="1"/>
    </row>
    <row r="32" spans="1:9" x14ac:dyDescent="0.35">
      <c r="A32" s="12" t="s">
        <v>252</v>
      </c>
      <c r="B32" s="10">
        <v>32.4156835</v>
      </c>
      <c r="C32" s="10">
        <v>32.4156835</v>
      </c>
      <c r="D32" s="10">
        <v>32.4156835</v>
      </c>
      <c r="E32" s="10">
        <v>24.9791928</v>
      </c>
      <c r="F32" s="11">
        <v>21.606335999999999</v>
      </c>
      <c r="G32" s="10">
        <v>23.3</v>
      </c>
      <c r="H32" s="1"/>
      <c r="I32" s="1"/>
    </row>
    <row r="33" spans="1:9" x14ac:dyDescent="0.35">
      <c r="A33" s="12" t="s">
        <v>253</v>
      </c>
      <c r="B33" s="10">
        <v>28.712519499999999</v>
      </c>
      <c r="C33" s="10">
        <v>28.712519499999999</v>
      </c>
      <c r="D33" s="10">
        <v>28.712519499999999</v>
      </c>
      <c r="E33" s="10">
        <v>25.555709199999999</v>
      </c>
      <c r="F33" s="11">
        <v>26.294761300000001</v>
      </c>
      <c r="G33" s="10">
        <v>25.1</v>
      </c>
      <c r="H33" s="1"/>
      <c r="I33" s="1"/>
    </row>
    <row r="34" spans="1:9" x14ac:dyDescent="0.35">
      <c r="A34" s="12" t="s">
        <v>254</v>
      </c>
      <c r="B34" s="10">
        <v>47.805258600000002</v>
      </c>
      <c r="C34" s="10">
        <v>47.805258600000002</v>
      </c>
      <c r="D34" s="10">
        <v>47.805258600000002</v>
      </c>
      <c r="E34" s="10">
        <v>47.4676294</v>
      </c>
      <c r="F34" s="11">
        <v>38.626967499999999</v>
      </c>
      <c r="G34" s="10">
        <v>44.3</v>
      </c>
      <c r="H34" s="1"/>
      <c r="I34" s="1"/>
    </row>
    <row r="35" spans="1:9" x14ac:dyDescent="0.35">
      <c r="A35" s="12" t="s">
        <v>255</v>
      </c>
      <c r="B35" s="10">
        <v>32.025988099999999</v>
      </c>
      <c r="C35" s="10">
        <v>32.025988099999999</v>
      </c>
      <c r="D35" s="10">
        <v>32.025988099999999</v>
      </c>
      <c r="E35" s="10">
        <v>30.6622944</v>
      </c>
      <c r="F35" s="11">
        <v>23.307164100000001</v>
      </c>
      <c r="G35" s="10">
        <v>24.2</v>
      </c>
      <c r="H35" s="1"/>
      <c r="I35" s="1"/>
    </row>
    <row r="36" spans="1:9" x14ac:dyDescent="0.35">
      <c r="A36" s="12" t="s">
        <v>256</v>
      </c>
      <c r="B36" s="10">
        <v>42.738747500000002</v>
      </c>
      <c r="C36" s="10">
        <v>42.738747500000002</v>
      </c>
      <c r="D36" s="10">
        <v>42.738747500000002</v>
      </c>
      <c r="E36" s="10">
        <v>36.742460199999996</v>
      </c>
      <c r="F36" s="11">
        <v>34.024493900000003</v>
      </c>
      <c r="G36" s="10">
        <v>37.5</v>
      </c>
      <c r="H36" s="1"/>
      <c r="I36" s="1"/>
    </row>
    <row r="37" spans="1:9" x14ac:dyDescent="0.35">
      <c r="A37" s="12" t="s">
        <v>257</v>
      </c>
      <c r="B37" s="10">
        <v>43.496831999999998</v>
      </c>
      <c r="C37" s="10">
        <v>43.496831999999998</v>
      </c>
      <c r="D37" s="10">
        <v>43.496831999999998</v>
      </c>
      <c r="E37" s="10">
        <v>35.248005800000001</v>
      </c>
      <c r="F37" s="11">
        <v>31.076803999999999</v>
      </c>
      <c r="G37" s="138">
        <v>27.5</v>
      </c>
      <c r="H37" s="1"/>
      <c r="I37" s="1"/>
    </row>
    <row r="38" spans="1:9" x14ac:dyDescent="0.35">
      <c r="A38" s="203" t="s">
        <v>158</v>
      </c>
      <c r="B38" s="203"/>
      <c r="C38" s="203"/>
      <c r="D38" s="203"/>
      <c r="E38" s="1"/>
      <c r="F38" s="1"/>
      <c r="G38" s="1"/>
      <c r="H38" s="1"/>
      <c r="I38" s="1"/>
    </row>
    <row r="39" spans="1:9" x14ac:dyDescent="0.35">
      <c r="A39" s="199"/>
      <c r="B39" s="199"/>
      <c r="C39" s="199"/>
      <c r="D39" s="199"/>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I43" s="1"/>
    </row>
    <row r="44" spans="1:9" x14ac:dyDescent="0.35">
      <c r="A44" s="1"/>
      <c r="B44" s="1"/>
      <c r="C44" s="1"/>
      <c r="D44" s="1"/>
      <c r="E44" s="1"/>
      <c r="F44" s="1"/>
      <c r="G44" s="1"/>
      <c r="H44" s="1"/>
      <c r="I44" s="1"/>
    </row>
    <row r="45" spans="1:9" x14ac:dyDescent="0.35">
      <c r="G45" s="1"/>
      <c r="H45" s="1"/>
    </row>
  </sheetData>
  <sortState xmlns:xlrd2="http://schemas.microsoft.com/office/spreadsheetml/2017/richdata2" ref="A6:D37">
    <sortCondition descending="1" ref="D5:D37"/>
  </sortState>
  <mergeCells count="5">
    <mergeCell ref="A38:D38"/>
    <mergeCell ref="A39:D39"/>
    <mergeCell ref="A1:F1"/>
    <mergeCell ref="A2:F2"/>
    <mergeCell ref="A3:F3"/>
  </mergeCells>
  <pageMargins left="0.7" right="0.7" top="0.75" bottom="0.75" header="0.3" footer="0.3"/>
  <tableParts count="1">
    <tablePart r:id="rId1"/>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I45"/>
  <sheetViews>
    <sheetView zoomScale="80" zoomScaleNormal="80" workbookViewId="0">
      <selection activeCell="A3" sqref="A3:F3"/>
    </sheetView>
  </sheetViews>
  <sheetFormatPr baseColWidth="10" defaultColWidth="11.453125" defaultRowHeight="14.5" x14ac:dyDescent="0.35"/>
  <cols>
    <col min="1" max="1" width="25.453125" bestFit="1" customWidth="1"/>
  </cols>
  <sheetData>
    <row r="1" spans="1:9" ht="23.5" x14ac:dyDescent="0.35">
      <c r="A1" s="202" t="s">
        <v>137</v>
      </c>
      <c r="B1" s="202"/>
      <c r="C1" s="202"/>
      <c r="D1" s="202"/>
      <c r="E1" s="202"/>
      <c r="F1" s="202"/>
      <c r="G1" s="1"/>
      <c r="H1" s="1"/>
      <c r="I1" s="1"/>
    </row>
    <row r="2" spans="1:9" ht="30" customHeight="1" x14ac:dyDescent="0.35">
      <c r="A2" s="204" t="s">
        <v>285</v>
      </c>
      <c r="B2" s="204"/>
      <c r="C2" s="204"/>
      <c r="D2" s="204"/>
      <c r="E2" s="204"/>
      <c r="F2" s="204"/>
      <c r="G2" s="1"/>
      <c r="H2" s="1"/>
      <c r="I2" s="1"/>
    </row>
    <row r="3" spans="1:9" x14ac:dyDescent="0.35">
      <c r="A3" s="201" t="s">
        <v>298</v>
      </c>
      <c r="B3" s="201"/>
      <c r="C3" s="201"/>
      <c r="D3" s="201"/>
      <c r="E3" s="201"/>
      <c r="F3" s="201"/>
      <c r="G3" s="1"/>
      <c r="H3" s="1"/>
      <c r="I3" s="1"/>
    </row>
    <row r="4" spans="1:9" x14ac:dyDescent="0.35">
      <c r="A4" s="2"/>
      <c r="B4" s="2"/>
      <c r="C4" s="2"/>
      <c r="D4" s="2"/>
      <c r="E4" s="1"/>
      <c r="F4" s="1"/>
      <c r="G4" s="1"/>
      <c r="H4" s="1"/>
      <c r="I4" s="1"/>
    </row>
    <row r="5" spans="1:9" x14ac:dyDescent="0.35">
      <c r="A5" s="22" t="s">
        <v>226</v>
      </c>
      <c r="B5" s="23" t="s">
        <v>130</v>
      </c>
      <c r="C5" s="23" t="s">
        <v>131</v>
      </c>
      <c r="D5" s="23" t="s">
        <v>132</v>
      </c>
      <c r="E5" s="23" t="s">
        <v>133</v>
      </c>
      <c r="F5" s="24" t="s">
        <v>134</v>
      </c>
      <c r="G5" s="118" t="s">
        <v>291</v>
      </c>
      <c r="H5" s="1"/>
      <c r="I5" s="1"/>
    </row>
    <row r="6" spans="1:9" x14ac:dyDescent="0.35">
      <c r="A6" s="12" t="s">
        <v>1</v>
      </c>
      <c r="B6" s="10">
        <v>68.294633000000005</v>
      </c>
      <c r="C6" s="10">
        <v>68.294633000000005</v>
      </c>
      <c r="D6" s="10">
        <v>68.294633000000005</v>
      </c>
      <c r="E6" s="10">
        <v>74.874481200000005</v>
      </c>
      <c r="F6" s="11">
        <v>70.480795799999996</v>
      </c>
      <c r="G6" s="137">
        <v>78.099999999999994</v>
      </c>
      <c r="H6" s="1"/>
      <c r="I6" s="1"/>
    </row>
    <row r="7" spans="1:9" x14ac:dyDescent="0.35">
      <c r="A7" s="12" t="s">
        <v>227</v>
      </c>
      <c r="B7" s="10">
        <v>74.634167500000004</v>
      </c>
      <c r="C7" s="10">
        <v>74.634167500000004</v>
      </c>
      <c r="D7" s="10">
        <v>74.634167500000004</v>
      </c>
      <c r="E7" s="10">
        <v>76.753015199999993</v>
      </c>
      <c r="F7" s="11">
        <v>78.5758242</v>
      </c>
      <c r="G7" s="10">
        <v>81.599999999999994</v>
      </c>
      <c r="H7" s="1"/>
      <c r="I7" s="1"/>
    </row>
    <row r="8" spans="1:9" x14ac:dyDescent="0.35">
      <c r="A8" s="12" t="s">
        <v>228</v>
      </c>
      <c r="B8" s="10">
        <v>77.643446400000002</v>
      </c>
      <c r="C8" s="10">
        <v>77.643446400000002</v>
      </c>
      <c r="D8" s="10">
        <v>77.643446400000002</v>
      </c>
      <c r="E8" s="10">
        <v>76.981612699999999</v>
      </c>
      <c r="F8" s="11">
        <v>75.999981300000002</v>
      </c>
      <c r="G8" s="10">
        <v>81.3</v>
      </c>
      <c r="H8" s="1"/>
      <c r="I8" s="1"/>
    </row>
    <row r="9" spans="1:9" x14ac:dyDescent="0.35">
      <c r="A9" s="12" t="s">
        <v>229</v>
      </c>
      <c r="B9" s="10">
        <v>87.173927899999995</v>
      </c>
      <c r="C9" s="10">
        <v>87.173927899999995</v>
      </c>
      <c r="D9" s="10">
        <v>87.173927899999995</v>
      </c>
      <c r="E9" s="10">
        <v>85.945312299999998</v>
      </c>
      <c r="F9" s="11">
        <v>84.394056500000005</v>
      </c>
      <c r="G9" s="10">
        <v>85.9</v>
      </c>
      <c r="H9" s="1"/>
      <c r="I9" s="1"/>
    </row>
    <row r="10" spans="1:9" x14ac:dyDescent="0.35">
      <c r="A10" s="12" t="s">
        <v>230</v>
      </c>
      <c r="B10" s="10">
        <v>80.175521900000007</v>
      </c>
      <c r="C10" s="10">
        <v>80.175521900000007</v>
      </c>
      <c r="D10" s="10">
        <v>80.175521900000007</v>
      </c>
      <c r="E10" s="10">
        <v>80.556514500000006</v>
      </c>
      <c r="F10" s="11">
        <v>82.288871599999993</v>
      </c>
      <c r="G10" s="10">
        <v>87.1</v>
      </c>
      <c r="H10" s="1"/>
      <c r="I10" s="1"/>
    </row>
    <row r="11" spans="1:9" x14ac:dyDescent="0.35">
      <c r="A11" s="12" t="s">
        <v>231</v>
      </c>
      <c r="B11" s="10">
        <v>82.960341299999996</v>
      </c>
      <c r="C11" s="10">
        <v>82.960341299999996</v>
      </c>
      <c r="D11" s="10">
        <v>82.960341299999996</v>
      </c>
      <c r="E11" s="10">
        <v>85.399317800000006</v>
      </c>
      <c r="F11" s="11">
        <v>83.124740299999999</v>
      </c>
      <c r="G11" s="10">
        <v>86.1</v>
      </c>
      <c r="H11" s="1"/>
      <c r="I11" s="1"/>
    </row>
    <row r="12" spans="1:9" x14ac:dyDescent="0.35">
      <c r="A12" s="12" t="s">
        <v>232</v>
      </c>
      <c r="B12" s="10">
        <v>66.898285099999995</v>
      </c>
      <c r="C12" s="10">
        <v>66.898285099999995</v>
      </c>
      <c r="D12" s="10">
        <v>66.898285099999995</v>
      </c>
      <c r="E12" s="10">
        <v>72.776657200000002</v>
      </c>
      <c r="F12" s="11">
        <v>73.138078699999994</v>
      </c>
      <c r="G12" s="10">
        <v>74.8</v>
      </c>
      <c r="H12" s="1"/>
      <c r="I12" s="1"/>
    </row>
    <row r="13" spans="1:9" x14ac:dyDescent="0.35">
      <c r="A13" s="12" t="s">
        <v>233</v>
      </c>
      <c r="B13" s="10">
        <v>74.579021100000006</v>
      </c>
      <c r="C13" s="10">
        <v>74.579021100000006</v>
      </c>
      <c r="D13" s="10">
        <v>74.579021100000006</v>
      </c>
      <c r="E13" s="10">
        <v>76.113647400000005</v>
      </c>
      <c r="F13" s="11">
        <v>76.767899099999994</v>
      </c>
      <c r="G13" s="10">
        <v>78.7</v>
      </c>
      <c r="H13" s="1"/>
      <c r="I13" s="1"/>
    </row>
    <row r="14" spans="1:9" x14ac:dyDescent="0.35">
      <c r="A14" s="12" t="s">
        <v>234</v>
      </c>
      <c r="B14" s="10">
        <v>67.634542499999995</v>
      </c>
      <c r="C14" s="10">
        <v>67.634542499999995</v>
      </c>
      <c r="D14" s="10">
        <v>67.634542499999995</v>
      </c>
      <c r="E14" s="10">
        <v>72.374232500000005</v>
      </c>
      <c r="F14" s="11">
        <v>70.960033199999998</v>
      </c>
      <c r="G14" s="10">
        <v>74.7</v>
      </c>
      <c r="H14" s="1"/>
      <c r="I14" s="1"/>
    </row>
    <row r="15" spans="1:9" x14ac:dyDescent="0.35">
      <c r="A15" s="12" t="s">
        <v>235</v>
      </c>
      <c r="B15" s="10">
        <v>78.468171900000002</v>
      </c>
      <c r="C15" s="10">
        <v>78.468171900000002</v>
      </c>
      <c r="D15" s="10">
        <v>78.468171900000002</v>
      </c>
      <c r="E15" s="10">
        <v>79.363152299999996</v>
      </c>
      <c r="F15" s="11">
        <v>80.694423</v>
      </c>
      <c r="G15" s="10">
        <v>81.5</v>
      </c>
      <c r="H15" s="1"/>
      <c r="I15" s="1"/>
    </row>
    <row r="16" spans="1:9" x14ac:dyDescent="0.35">
      <c r="A16" s="12" t="s">
        <v>236</v>
      </c>
      <c r="B16" s="10">
        <v>49.375557200000003</v>
      </c>
      <c r="C16" s="10">
        <v>49.375557200000003</v>
      </c>
      <c r="D16" s="10">
        <v>49.375557200000003</v>
      </c>
      <c r="E16" s="10">
        <v>58.064250899999998</v>
      </c>
      <c r="F16" s="11">
        <v>53.675554499999997</v>
      </c>
      <c r="G16" s="10">
        <v>68.3</v>
      </c>
      <c r="H16" s="1"/>
      <c r="I16" s="1"/>
    </row>
    <row r="17" spans="1:9" x14ac:dyDescent="0.35">
      <c r="A17" s="12" t="s">
        <v>237</v>
      </c>
      <c r="B17" s="10">
        <v>44.746427400000002</v>
      </c>
      <c r="C17" s="10">
        <v>44.746427400000002</v>
      </c>
      <c r="D17" s="10">
        <v>44.746427400000002</v>
      </c>
      <c r="E17" s="10">
        <v>46.146857799999999</v>
      </c>
      <c r="F17" s="11">
        <v>53.650994300000001</v>
      </c>
      <c r="G17" s="10">
        <v>49.6</v>
      </c>
      <c r="H17" s="1"/>
      <c r="I17" s="1"/>
    </row>
    <row r="18" spans="1:9" x14ac:dyDescent="0.35">
      <c r="A18" s="12" t="s">
        <v>238</v>
      </c>
      <c r="B18" s="10">
        <v>77.125177899999997</v>
      </c>
      <c r="C18" s="10">
        <v>77.125177899999997</v>
      </c>
      <c r="D18" s="10">
        <v>77.125177899999997</v>
      </c>
      <c r="E18" s="10">
        <v>79.316105800000003</v>
      </c>
      <c r="F18" s="11">
        <v>79.1345077</v>
      </c>
      <c r="G18" s="10">
        <v>81.7</v>
      </c>
      <c r="H18" s="1"/>
      <c r="I18" s="1"/>
    </row>
    <row r="19" spans="1:9" x14ac:dyDescent="0.35">
      <c r="A19" s="12" t="s">
        <v>239</v>
      </c>
      <c r="B19" s="10">
        <v>77.570689700000003</v>
      </c>
      <c r="C19" s="10">
        <v>77.570689700000003</v>
      </c>
      <c r="D19" s="10">
        <v>77.570689700000003</v>
      </c>
      <c r="E19" s="10">
        <v>79.923693200000002</v>
      </c>
      <c r="F19" s="11">
        <v>77.984065999999999</v>
      </c>
      <c r="G19" s="10">
        <v>83.7</v>
      </c>
      <c r="H19" s="1"/>
      <c r="I19" s="1"/>
    </row>
    <row r="20" spans="1:9" x14ac:dyDescent="0.35">
      <c r="A20" s="12" t="s">
        <v>240</v>
      </c>
      <c r="B20" s="10">
        <v>43.633622899999999</v>
      </c>
      <c r="C20" s="10">
        <v>43.633622899999999</v>
      </c>
      <c r="D20" s="10">
        <v>43.633622899999999</v>
      </c>
      <c r="E20" s="10">
        <v>51.036364200000001</v>
      </c>
      <c r="F20" s="11">
        <v>51.940075299999997</v>
      </c>
      <c r="G20" s="10">
        <v>66.400000000000006</v>
      </c>
      <c r="H20" s="1"/>
      <c r="I20" s="1"/>
    </row>
    <row r="21" spans="1:9" x14ac:dyDescent="0.35">
      <c r="A21" s="12" t="s">
        <v>241</v>
      </c>
      <c r="B21" s="10">
        <v>60.587650600000003</v>
      </c>
      <c r="C21" s="10">
        <v>60.587650600000003</v>
      </c>
      <c r="D21" s="10">
        <v>60.587650600000003</v>
      </c>
      <c r="E21" s="10">
        <v>70.061897500000001</v>
      </c>
      <c r="F21" s="11">
        <v>64.840390400000004</v>
      </c>
      <c r="G21" s="10">
        <v>71.599999999999994</v>
      </c>
      <c r="H21" s="1"/>
      <c r="I21" s="1"/>
    </row>
    <row r="22" spans="1:9" x14ac:dyDescent="0.35">
      <c r="A22" s="12" t="s">
        <v>242</v>
      </c>
      <c r="B22" s="10">
        <v>61.656988300000002</v>
      </c>
      <c r="C22" s="10">
        <v>61.656988300000002</v>
      </c>
      <c r="D22" s="10">
        <v>61.656988300000002</v>
      </c>
      <c r="E22" s="10">
        <v>71.862003000000001</v>
      </c>
      <c r="F22" s="11">
        <v>65.532434199999997</v>
      </c>
      <c r="G22" s="10">
        <v>77</v>
      </c>
      <c r="H22" s="1"/>
      <c r="I22" s="1"/>
    </row>
    <row r="23" spans="1:9" x14ac:dyDescent="0.35">
      <c r="A23" s="12" t="s">
        <v>243</v>
      </c>
      <c r="B23" s="10">
        <v>75.008926900000006</v>
      </c>
      <c r="C23" s="10">
        <v>75.008926900000006</v>
      </c>
      <c r="D23" s="10">
        <v>75.008926900000006</v>
      </c>
      <c r="E23" s="10">
        <v>78.100817399999997</v>
      </c>
      <c r="F23" s="11">
        <v>75.844193700000005</v>
      </c>
      <c r="G23" s="10">
        <v>81.5</v>
      </c>
      <c r="H23" s="1"/>
      <c r="I23" s="1"/>
    </row>
    <row r="24" spans="1:9" x14ac:dyDescent="0.35">
      <c r="A24" s="12" t="s">
        <v>244</v>
      </c>
      <c r="B24" s="10">
        <v>72.128251700000007</v>
      </c>
      <c r="C24" s="10">
        <v>72.128251700000007</v>
      </c>
      <c r="D24" s="10">
        <v>72.128251700000007</v>
      </c>
      <c r="E24" s="10">
        <v>75.606003700000002</v>
      </c>
      <c r="F24" s="11">
        <v>76.204846399999994</v>
      </c>
      <c r="G24" s="10">
        <v>77.8</v>
      </c>
      <c r="H24" s="1"/>
      <c r="I24" s="1"/>
    </row>
    <row r="25" spans="1:9" x14ac:dyDescent="0.35">
      <c r="A25" s="12" t="s">
        <v>245</v>
      </c>
      <c r="B25" s="10">
        <v>84.527514999999994</v>
      </c>
      <c r="C25" s="10">
        <v>84.527514999999994</v>
      </c>
      <c r="D25" s="10">
        <v>84.527514999999994</v>
      </c>
      <c r="E25" s="10">
        <v>84.379081400000004</v>
      </c>
      <c r="F25" s="11">
        <v>78.379495599999998</v>
      </c>
      <c r="G25" s="10">
        <v>82.9</v>
      </c>
      <c r="H25" s="1"/>
      <c r="I25" s="1"/>
    </row>
    <row r="26" spans="1:9" x14ac:dyDescent="0.35">
      <c r="A26" s="12" t="s">
        <v>246</v>
      </c>
      <c r="B26" s="10">
        <v>73.673501599999994</v>
      </c>
      <c r="C26" s="10">
        <v>73.673501599999994</v>
      </c>
      <c r="D26" s="10">
        <v>73.673501599999994</v>
      </c>
      <c r="E26" s="10">
        <v>75.435739400000003</v>
      </c>
      <c r="F26" s="11">
        <v>76.1150205</v>
      </c>
      <c r="G26" s="10">
        <v>79.5</v>
      </c>
      <c r="H26" s="1"/>
      <c r="I26" s="1"/>
    </row>
    <row r="27" spans="1:9" x14ac:dyDescent="0.35">
      <c r="A27" s="12" t="s">
        <v>247</v>
      </c>
      <c r="B27" s="10">
        <v>52.970145299999999</v>
      </c>
      <c r="C27" s="10">
        <v>52.970145299999999</v>
      </c>
      <c r="D27" s="10">
        <v>52.970145299999999</v>
      </c>
      <c r="E27" s="10">
        <v>50.134774999999998</v>
      </c>
      <c r="F27" s="11">
        <v>44.801968100000003</v>
      </c>
      <c r="G27" s="10">
        <v>51.1</v>
      </c>
      <c r="H27" s="1"/>
      <c r="I27" s="1"/>
    </row>
    <row r="28" spans="1:9" x14ac:dyDescent="0.35">
      <c r="A28" s="12" t="s">
        <v>248</v>
      </c>
      <c r="B28" s="10">
        <v>61.449660700000003</v>
      </c>
      <c r="C28" s="10">
        <v>61.449660700000003</v>
      </c>
      <c r="D28" s="10">
        <v>61.449660700000003</v>
      </c>
      <c r="E28" s="10">
        <v>62.1006304</v>
      </c>
      <c r="F28" s="11">
        <v>71.573128100000005</v>
      </c>
      <c r="G28" s="10">
        <v>66.2</v>
      </c>
      <c r="H28" s="1"/>
      <c r="I28" s="1"/>
    </row>
    <row r="29" spans="1:9" x14ac:dyDescent="0.35">
      <c r="A29" s="12" t="s">
        <v>249</v>
      </c>
      <c r="B29" s="10">
        <v>63.880453099999997</v>
      </c>
      <c r="C29" s="10">
        <v>63.880453099999997</v>
      </c>
      <c r="D29" s="10">
        <v>63.880453099999997</v>
      </c>
      <c r="E29" s="10">
        <v>65.091904400000004</v>
      </c>
      <c r="F29" s="11">
        <v>70.057513900000004</v>
      </c>
      <c r="G29" s="10">
        <v>71.2</v>
      </c>
      <c r="H29" s="1"/>
      <c r="I29" s="1"/>
    </row>
    <row r="30" spans="1:9" x14ac:dyDescent="0.35">
      <c r="A30" s="12" t="s">
        <v>250</v>
      </c>
      <c r="B30" s="10">
        <v>77.338454100000007</v>
      </c>
      <c r="C30" s="10">
        <v>77.338454100000007</v>
      </c>
      <c r="D30" s="10">
        <v>77.338454100000007</v>
      </c>
      <c r="E30" s="10">
        <v>86.664650800000004</v>
      </c>
      <c r="F30" s="11">
        <v>70.728047200000006</v>
      </c>
      <c r="G30" s="10">
        <v>68.8</v>
      </c>
      <c r="H30" s="1"/>
      <c r="I30" s="1"/>
    </row>
    <row r="31" spans="1:9" x14ac:dyDescent="0.35">
      <c r="A31" s="12" t="s">
        <v>251</v>
      </c>
      <c r="B31" s="10">
        <v>69.987768000000003</v>
      </c>
      <c r="C31" s="10">
        <v>69.987768000000003</v>
      </c>
      <c r="D31" s="10">
        <v>69.987768000000003</v>
      </c>
      <c r="E31" s="10">
        <v>75.721281200000007</v>
      </c>
      <c r="F31" s="11">
        <v>66.220563200000001</v>
      </c>
      <c r="G31" s="10">
        <v>78.8</v>
      </c>
      <c r="H31" s="1"/>
      <c r="I31" s="1"/>
    </row>
    <row r="32" spans="1:9" x14ac:dyDescent="0.35">
      <c r="A32" s="12" t="s">
        <v>252</v>
      </c>
      <c r="B32" s="10">
        <v>65.502061600000005</v>
      </c>
      <c r="C32" s="10">
        <v>65.502061600000005</v>
      </c>
      <c r="D32" s="10">
        <v>65.502061600000005</v>
      </c>
      <c r="E32" s="10">
        <v>70.003033500000001</v>
      </c>
      <c r="F32" s="11">
        <v>69.672629099999995</v>
      </c>
      <c r="G32" s="10">
        <v>77.3</v>
      </c>
      <c r="H32" s="1"/>
      <c r="I32" s="1"/>
    </row>
    <row r="33" spans="1:9" x14ac:dyDescent="0.35">
      <c r="A33" s="12" t="s">
        <v>253</v>
      </c>
      <c r="B33" s="10">
        <v>58.864249899999997</v>
      </c>
      <c r="C33" s="10">
        <v>58.864249899999997</v>
      </c>
      <c r="D33" s="10">
        <v>58.864249899999997</v>
      </c>
      <c r="E33" s="10">
        <v>65.185145199999994</v>
      </c>
      <c r="F33" s="11">
        <v>68.298877500000003</v>
      </c>
      <c r="G33" s="10">
        <v>76.099999999999994</v>
      </c>
      <c r="H33" s="1"/>
      <c r="I33" s="1"/>
    </row>
    <row r="34" spans="1:9" x14ac:dyDescent="0.35">
      <c r="A34" s="12" t="s">
        <v>254</v>
      </c>
      <c r="B34" s="10">
        <v>76.247643800000006</v>
      </c>
      <c r="C34" s="10">
        <v>76.247643800000006</v>
      </c>
      <c r="D34" s="10">
        <v>76.247643800000006</v>
      </c>
      <c r="E34" s="10">
        <v>80.647828399999995</v>
      </c>
      <c r="F34" s="11">
        <v>76.190695899999994</v>
      </c>
      <c r="G34" s="10">
        <v>76.599999999999994</v>
      </c>
      <c r="H34" s="1"/>
      <c r="I34" s="1"/>
    </row>
    <row r="35" spans="1:9" x14ac:dyDescent="0.35">
      <c r="A35" s="12" t="s">
        <v>255</v>
      </c>
      <c r="B35" s="10">
        <v>72.015974499999999</v>
      </c>
      <c r="C35" s="10">
        <v>72.015974499999999</v>
      </c>
      <c r="D35" s="10">
        <v>72.015974499999999</v>
      </c>
      <c r="E35" s="10">
        <v>70.291740500000003</v>
      </c>
      <c r="F35" s="11">
        <v>73.704645999999997</v>
      </c>
      <c r="G35" s="10">
        <v>79.599999999999994</v>
      </c>
      <c r="H35" s="1"/>
      <c r="I35" s="1"/>
    </row>
    <row r="36" spans="1:9" x14ac:dyDescent="0.35">
      <c r="A36" s="12" t="s">
        <v>256</v>
      </c>
      <c r="B36" s="10">
        <v>80.937944200000004</v>
      </c>
      <c r="C36" s="10">
        <v>80.937944200000004</v>
      </c>
      <c r="D36" s="10">
        <v>80.937944200000004</v>
      </c>
      <c r="E36" s="10">
        <v>83.415017800000001</v>
      </c>
      <c r="F36" s="11">
        <v>85.8770959</v>
      </c>
      <c r="G36" s="10">
        <v>89.4</v>
      </c>
      <c r="H36" s="1"/>
      <c r="I36" s="1"/>
    </row>
    <row r="37" spans="1:9" x14ac:dyDescent="0.35">
      <c r="A37" s="12" t="s">
        <v>257</v>
      </c>
      <c r="B37" s="10">
        <v>75.662098999999998</v>
      </c>
      <c r="C37" s="10">
        <v>75.662098999999998</v>
      </c>
      <c r="D37" s="10">
        <v>75.662098999999998</v>
      </c>
      <c r="E37" s="10">
        <v>75.056050200000001</v>
      </c>
      <c r="F37" s="11">
        <v>79.331321900000006</v>
      </c>
      <c r="G37" s="138">
        <v>83</v>
      </c>
      <c r="H37" s="1"/>
      <c r="I37" s="1"/>
    </row>
    <row r="38" spans="1:9" x14ac:dyDescent="0.35">
      <c r="A38" s="203" t="s">
        <v>159</v>
      </c>
      <c r="B38" s="203"/>
      <c r="C38" s="203"/>
      <c r="D38" s="203"/>
      <c r="E38" s="1"/>
      <c r="F38" s="1"/>
      <c r="G38" s="1"/>
      <c r="H38" s="1"/>
      <c r="I38" s="1"/>
    </row>
    <row r="39" spans="1:9" x14ac:dyDescent="0.35">
      <c r="A39" s="199"/>
      <c r="B39" s="199"/>
      <c r="C39" s="199"/>
      <c r="D39" s="199"/>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I43" s="1"/>
    </row>
    <row r="44" spans="1:9" x14ac:dyDescent="0.35">
      <c r="A44" s="1"/>
      <c r="B44" s="1"/>
      <c r="C44" s="1"/>
      <c r="D44" s="1"/>
      <c r="E44" s="1"/>
      <c r="F44" s="1"/>
      <c r="G44" s="1"/>
      <c r="H44" s="1"/>
      <c r="I44" s="1"/>
    </row>
    <row r="45" spans="1:9" x14ac:dyDescent="0.35">
      <c r="G45" s="1"/>
      <c r="H45" s="1"/>
    </row>
  </sheetData>
  <sortState xmlns:xlrd2="http://schemas.microsoft.com/office/spreadsheetml/2017/richdata2" ref="A6:D37">
    <sortCondition descending="1" ref="D5:D37"/>
  </sortState>
  <mergeCells count="5">
    <mergeCell ref="A38:D38"/>
    <mergeCell ref="A39:D39"/>
    <mergeCell ref="A1:F1"/>
    <mergeCell ref="A2:F2"/>
    <mergeCell ref="A3:F3"/>
  </mergeCells>
  <pageMargins left="0.7" right="0.7" top="0.75" bottom="0.75" header="0.3" footer="0.3"/>
  <tableParts count="1">
    <tablePart r:id="rId1"/>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I46"/>
  <sheetViews>
    <sheetView zoomScale="80" zoomScaleNormal="80" workbookViewId="0">
      <selection activeCell="A6" sqref="A6:G37"/>
    </sheetView>
  </sheetViews>
  <sheetFormatPr baseColWidth="10" defaultColWidth="11.453125" defaultRowHeight="14.5" x14ac:dyDescent="0.35"/>
  <cols>
    <col min="1" max="1" width="25.453125" bestFit="1" customWidth="1"/>
  </cols>
  <sheetData>
    <row r="1" spans="1:9" ht="23.5" x14ac:dyDescent="0.35">
      <c r="A1" s="202" t="s">
        <v>39</v>
      </c>
      <c r="B1" s="202"/>
      <c r="C1" s="202"/>
      <c r="D1" s="202"/>
      <c r="E1" s="202"/>
      <c r="F1" s="202"/>
      <c r="G1" s="1"/>
      <c r="H1" s="1"/>
      <c r="I1" s="1"/>
    </row>
    <row r="2" spans="1:9" ht="40.5" customHeight="1" x14ac:dyDescent="0.35">
      <c r="A2" s="204" t="s">
        <v>196</v>
      </c>
      <c r="B2" s="204"/>
      <c r="C2" s="204"/>
      <c r="D2" s="204"/>
      <c r="E2" s="204"/>
      <c r="F2" s="204"/>
      <c r="G2" s="1"/>
      <c r="H2" s="1"/>
      <c r="I2" s="1"/>
    </row>
    <row r="3" spans="1:9" x14ac:dyDescent="0.35">
      <c r="A3" s="201" t="s">
        <v>298</v>
      </c>
      <c r="B3" s="201"/>
      <c r="C3" s="201"/>
      <c r="D3" s="201"/>
      <c r="E3" s="201"/>
      <c r="F3" s="201"/>
      <c r="G3" s="1"/>
      <c r="H3" s="1"/>
      <c r="I3" s="1"/>
    </row>
    <row r="4" spans="1:9" x14ac:dyDescent="0.35">
      <c r="A4" s="2"/>
      <c r="B4" s="2"/>
      <c r="C4" s="2"/>
      <c r="D4" s="2"/>
      <c r="E4" s="1"/>
      <c r="F4" s="1"/>
      <c r="G4" s="1"/>
      <c r="H4" s="1"/>
      <c r="I4" s="1"/>
    </row>
    <row r="5" spans="1:9" x14ac:dyDescent="0.35">
      <c r="A5" s="22" t="s">
        <v>226</v>
      </c>
      <c r="B5" s="23" t="s">
        <v>130</v>
      </c>
      <c r="C5" s="23" t="s">
        <v>131</v>
      </c>
      <c r="D5" s="23" t="s">
        <v>132</v>
      </c>
      <c r="E5" s="23" t="s">
        <v>133</v>
      </c>
      <c r="F5" s="24" t="s">
        <v>134</v>
      </c>
      <c r="G5" s="118" t="s">
        <v>291</v>
      </c>
      <c r="H5" s="1"/>
      <c r="I5" s="1"/>
    </row>
    <row r="6" spans="1:9" x14ac:dyDescent="0.35">
      <c r="A6" s="12" t="s">
        <v>1</v>
      </c>
      <c r="B6" s="30">
        <v>1312.722</v>
      </c>
      <c r="C6" s="30">
        <v>936.30799999999999</v>
      </c>
      <c r="D6" s="38">
        <v>870.79300000000001</v>
      </c>
      <c r="E6" s="38">
        <v>600.99</v>
      </c>
      <c r="F6" s="39">
        <v>626.92200000000003</v>
      </c>
      <c r="G6" s="139">
        <v>476.815</v>
      </c>
      <c r="H6" s="1"/>
      <c r="I6" s="1"/>
    </row>
    <row r="7" spans="1:9" x14ac:dyDescent="0.35">
      <c r="A7" s="12" t="s">
        <v>228</v>
      </c>
      <c r="B7" s="30">
        <v>7585.9359999999997</v>
      </c>
      <c r="C7" s="30">
        <v>7280.0609999999997</v>
      </c>
      <c r="D7" s="38">
        <v>6870.28</v>
      </c>
      <c r="E7" s="38">
        <v>6839.808</v>
      </c>
      <c r="F7" s="39">
        <v>6791.076</v>
      </c>
      <c r="G7" s="38">
        <v>7321.3760000000002</v>
      </c>
      <c r="H7" s="1"/>
      <c r="I7" s="1"/>
    </row>
    <row r="8" spans="1:9" x14ac:dyDescent="0.35">
      <c r="A8" s="12" t="s">
        <v>230</v>
      </c>
      <c r="B8" s="30">
        <v>9643.1080000000002</v>
      </c>
      <c r="C8" s="30">
        <v>9382.3070000000007</v>
      </c>
      <c r="D8" s="38">
        <v>10160.879000000001</v>
      </c>
      <c r="E8" s="38">
        <v>9739.5439999999999</v>
      </c>
      <c r="F8" s="39">
        <v>9711.1389999999992</v>
      </c>
      <c r="G8" s="38">
        <v>10278.645</v>
      </c>
      <c r="H8" s="1"/>
      <c r="I8" s="1"/>
    </row>
    <row r="9" spans="1:9" x14ac:dyDescent="0.35">
      <c r="A9" s="12" t="s">
        <v>231</v>
      </c>
      <c r="B9" s="30">
        <v>6283.9430000000002</v>
      </c>
      <c r="C9" s="30">
        <v>5934.4279999999999</v>
      </c>
      <c r="D9" s="38">
        <v>5750.2420000000002</v>
      </c>
      <c r="E9" s="38">
        <v>6147.1360000000004</v>
      </c>
      <c r="F9" s="39">
        <v>6158.5169999999998</v>
      </c>
      <c r="G9" s="38">
        <v>6785.6760000000004</v>
      </c>
      <c r="H9" s="1"/>
      <c r="I9" s="1"/>
    </row>
    <row r="10" spans="1:9" x14ac:dyDescent="0.35">
      <c r="A10" s="12" t="s">
        <v>233</v>
      </c>
      <c r="B10" s="30">
        <v>5727.2110000000002</v>
      </c>
      <c r="C10" s="30">
        <v>5290.6180000000004</v>
      </c>
      <c r="D10" s="38">
        <v>6035.9040000000005</v>
      </c>
      <c r="E10" s="38">
        <v>6994.7430000000004</v>
      </c>
      <c r="F10" s="39">
        <v>6731.9849999999997</v>
      </c>
      <c r="G10" s="38">
        <v>6706.0349999999999</v>
      </c>
      <c r="H10" s="1"/>
      <c r="I10" s="1"/>
    </row>
    <row r="11" spans="1:9" x14ac:dyDescent="0.35">
      <c r="A11" s="12" t="s">
        <v>238</v>
      </c>
      <c r="B11" s="30">
        <v>11628.66</v>
      </c>
      <c r="C11" s="30">
        <v>11529.37</v>
      </c>
      <c r="D11" s="38">
        <v>11055.566999999999</v>
      </c>
      <c r="E11" s="38">
        <v>10476.602999999999</v>
      </c>
      <c r="F11" s="39">
        <v>10916.159</v>
      </c>
      <c r="G11" s="38">
        <v>11178.846</v>
      </c>
      <c r="H11" s="1"/>
      <c r="I11" s="1"/>
    </row>
    <row r="12" spans="1:9" x14ac:dyDescent="0.35">
      <c r="A12" s="12" t="s">
        <v>239</v>
      </c>
      <c r="B12" s="30">
        <v>9078.3430000000008</v>
      </c>
      <c r="C12" s="30">
        <v>9080.9779999999992</v>
      </c>
      <c r="D12" s="38">
        <v>9268.9050000000007</v>
      </c>
      <c r="E12" s="38">
        <v>10464.591</v>
      </c>
      <c r="F12" s="39">
        <v>10051.571</v>
      </c>
      <c r="G12" s="38">
        <v>10522.956</v>
      </c>
      <c r="H12" s="1"/>
      <c r="I12" s="1"/>
    </row>
    <row r="13" spans="1:9" x14ac:dyDescent="0.35">
      <c r="A13" s="12" t="s">
        <v>245</v>
      </c>
      <c r="B13" s="30">
        <v>13890.200999999999</v>
      </c>
      <c r="C13" s="30">
        <v>13598.171</v>
      </c>
      <c r="D13" s="38">
        <v>13594.539000000001</v>
      </c>
      <c r="E13" s="38">
        <v>13179.72</v>
      </c>
      <c r="F13" s="39">
        <v>12879.57</v>
      </c>
      <c r="G13" s="38">
        <v>13699.017</v>
      </c>
      <c r="H13" s="1"/>
      <c r="I13" s="1"/>
    </row>
    <row r="14" spans="1:9" x14ac:dyDescent="0.35">
      <c r="A14" s="12" t="s">
        <v>227</v>
      </c>
      <c r="B14" s="30">
        <v>10558.9</v>
      </c>
      <c r="C14" s="30">
        <v>11731.626</v>
      </c>
      <c r="D14" s="38">
        <v>12812.76</v>
      </c>
      <c r="E14" s="38">
        <v>12562.317999999999</v>
      </c>
      <c r="F14" s="39">
        <v>12931.552</v>
      </c>
      <c r="G14" s="38">
        <v>14854.263000000001</v>
      </c>
      <c r="H14" s="1"/>
      <c r="I14" s="1"/>
    </row>
    <row r="15" spans="1:9" x14ac:dyDescent="0.35">
      <c r="A15" s="12" t="s">
        <v>229</v>
      </c>
      <c r="B15" s="30">
        <v>10166.291999999999</v>
      </c>
      <c r="C15" s="30">
        <v>9825.3950000000004</v>
      </c>
      <c r="D15" s="38">
        <v>10571.802</v>
      </c>
      <c r="E15" s="38">
        <v>14694.343000000001</v>
      </c>
      <c r="F15" s="39">
        <v>19056.404999999999</v>
      </c>
      <c r="G15" s="38">
        <v>25362.670999999998</v>
      </c>
      <c r="H15" s="1"/>
      <c r="I15" s="1"/>
    </row>
    <row r="16" spans="1:9" x14ac:dyDescent="0.35">
      <c r="A16" s="12" t="s">
        <v>232</v>
      </c>
      <c r="B16" s="30">
        <v>4942.26</v>
      </c>
      <c r="C16" s="30">
        <v>4762.9740000000002</v>
      </c>
      <c r="D16" s="38">
        <v>4730.1809999999996</v>
      </c>
      <c r="E16" s="38">
        <v>5154.1469999999999</v>
      </c>
      <c r="F16" s="39">
        <v>5682.8580000000002</v>
      </c>
      <c r="G16" s="38">
        <v>6006.2359999999999</v>
      </c>
      <c r="H16" s="1"/>
      <c r="I16" s="1"/>
    </row>
    <row r="17" spans="1:9" x14ac:dyDescent="0.35">
      <c r="A17" s="12" t="s">
        <v>234</v>
      </c>
      <c r="B17" s="30">
        <v>4545.18</v>
      </c>
      <c r="C17" s="30">
        <v>5017.1040000000003</v>
      </c>
      <c r="D17" s="38">
        <v>5331.9979999999996</v>
      </c>
      <c r="E17" s="38">
        <v>5975.56</v>
      </c>
      <c r="F17" s="39">
        <v>6665.4989999999998</v>
      </c>
      <c r="G17" s="38">
        <v>6706.0339999999997</v>
      </c>
      <c r="H17" s="1"/>
      <c r="I17" s="1"/>
    </row>
    <row r="18" spans="1:9" x14ac:dyDescent="0.35">
      <c r="A18" s="12" t="s">
        <v>235</v>
      </c>
      <c r="B18" s="30">
        <v>9662.7360000000008</v>
      </c>
      <c r="C18" s="30">
        <v>9092.8330000000005</v>
      </c>
      <c r="D18" s="38">
        <v>11094.165000000001</v>
      </c>
      <c r="E18" s="38">
        <v>8665.5879999999997</v>
      </c>
      <c r="F18" s="39">
        <v>8717.982</v>
      </c>
      <c r="G18" s="38">
        <v>9355.8619999999992</v>
      </c>
      <c r="H18" s="1"/>
      <c r="I18" s="1"/>
    </row>
    <row r="19" spans="1:9" x14ac:dyDescent="0.35">
      <c r="A19" s="12" t="s">
        <v>237</v>
      </c>
      <c r="B19" s="30">
        <v>691.81</v>
      </c>
      <c r="C19" s="30">
        <v>734.34100000000001</v>
      </c>
      <c r="D19" s="38">
        <v>2771.5509999999999</v>
      </c>
      <c r="E19" s="38">
        <v>1629.048</v>
      </c>
      <c r="F19" s="39">
        <v>628.452</v>
      </c>
      <c r="G19" s="38">
        <v>1093.808</v>
      </c>
      <c r="H19" s="1"/>
      <c r="I19" s="1"/>
    </row>
    <row r="20" spans="1:9" x14ac:dyDescent="0.35">
      <c r="A20" s="12" t="s">
        <v>240</v>
      </c>
      <c r="B20" s="30">
        <v>0</v>
      </c>
      <c r="C20" s="30">
        <v>28.719000000000001</v>
      </c>
      <c r="D20" s="38">
        <v>26.969000000000001</v>
      </c>
      <c r="E20" s="38">
        <v>0</v>
      </c>
      <c r="F20" s="39">
        <v>0</v>
      </c>
      <c r="G20" s="38">
        <v>0</v>
      </c>
      <c r="H20" s="1"/>
      <c r="I20" s="1"/>
    </row>
    <row r="21" spans="1:9" x14ac:dyDescent="0.35">
      <c r="A21" s="12" t="s">
        <v>241</v>
      </c>
      <c r="B21" s="30">
        <v>3203.0509999999999</v>
      </c>
      <c r="C21" s="30">
        <v>3773.585</v>
      </c>
      <c r="D21" s="38">
        <v>3381.11</v>
      </c>
      <c r="E21" s="38">
        <v>3966.5210000000002</v>
      </c>
      <c r="F21" s="39">
        <v>4172.741</v>
      </c>
      <c r="G21" s="38">
        <v>4256.4949999999999</v>
      </c>
      <c r="H21" s="1"/>
      <c r="I21" s="1"/>
    </row>
    <row r="22" spans="1:9" x14ac:dyDescent="0.35">
      <c r="A22" s="12" t="s">
        <v>242</v>
      </c>
      <c r="B22" s="30">
        <v>6138.8019999999997</v>
      </c>
      <c r="C22" s="30">
        <v>6621.9480000000003</v>
      </c>
      <c r="D22" s="38">
        <v>7434.2659999999996</v>
      </c>
      <c r="E22" s="38">
        <v>7339.22</v>
      </c>
      <c r="F22" s="39">
        <v>7725.3320000000003</v>
      </c>
      <c r="G22" s="38">
        <v>7763.5860000000002</v>
      </c>
      <c r="H22" s="1"/>
      <c r="I22" s="1"/>
    </row>
    <row r="23" spans="1:9" x14ac:dyDescent="0.35">
      <c r="A23" s="12" t="s">
        <v>243</v>
      </c>
      <c r="B23" s="30">
        <v>8483.5810000000001</v>
      </c>
      <c r="C23" s="30">
        <v>8129.973</v>
      </c>
      <c r="D23" s="38">
        <v>7442.6980000000003</v>
      </c>
      <c r="E23" s="38">
        <v>7503.5929999999998</v>
      </c>
      <c r="F23" s="39">
        <v>8400.2090000000007</v>
      </c>
      <c r="G23" s="38">
        <v>9639.4580000000005</v>
      </c>
      <c r="H23" s="1"/>
      <c r="I23" s="1"/>
    </row>
    <row r="24" spans="1:9" x14ac:dyDescent="0.35">
      <c r="A24" s="12" t="s">
        <v>244</v>
      </c>
      <c r="B24" s="30">
        <v>8659.2180000000008</v>
      </c>
      <c r="C24" s="30">
        <v>8620.9619999999995</v>
      </c>
      <c r="D24" s="38">
        <v>9085.2209999999995</v>
      </c>
      <c r="E24" s="38">
        <v>9418.1949999999997</v>
      </c>
      <c r="F24" s="39">
        <v>9584.0220000000008</v>
      </c>
      <c r="G24" s="38">
        <v>10772.29</v>
      </c>
      <c r="H24" s="1"/>
      <c r="I24" s="1"/>
    </row>
    <row r="25" spans="1:9" x14ac:dyDescent="0.35">
      <c r="A25" s="12" t="s">
        <v>246</v>
      </c>
      <c r="B25" s="30">
        <v>17235.375</v>
      </c>
      <c r="C25" s="30">
        <v>19013.287</v>
      </c>
      <c r="D25" s="38">
        <v>17803.79</v>
      </c>
      <c r="E25" s="38">
        <v>15991.295</v>
      </c>
      <c r="F25" s="39">
        <v>17276.669999999998</v>
      </c>
      <c r="G25" s="38">
        <v>17743.367999999999</v>
      </c>
      <c r="H25" s="1"/>
      <c r="I25" s="1"/>
    </row>
    <row r="26" spans="1:9" x14ac:dyDescent="0.35">
      <c r="A26" s="12" t="s">
        <v>247</v>
      </c>
      <c r="B26" s="30">
        <v>2676.864</v>
      </c>
      <c r="C26" s="30">
        <v>1871.921</v>
      </c>
      <c r="D26" s="38">
        <v>2001.8620000000001</v>
      </c>
      <c r="E26" s="38">
        <v>2565.299</v>
      </c>
      <c r="F26" s="39">
        <v>2480.4780000000001</v>
      </c>
      <c r="G26" s="38">
        <v>2498.864</v>
      </c>
      <c r="H26" s="1"/>
      <c r="I26" s="1"/>
    </row>
    <row r="27" spans="1:9" x14ac:dyDescent="0.35">
      <c r="A27" s="12" t="s">
        <v>236</v>
      </c>
      <c r="B27" s="30">
        <v>3212.4960000000001</v>
      </c>
      <c r="C27" s="30">
        <v>5369.3180000000002</v>
      </c>
      <c r="D27" s="38">
        <v>4638.6189999999997</v>
      </c>
      <c r="E27" s="38">
        <v>2344.971</v>
      </c>
      <c r="F27" s="39">
        <v>2232.3690000000001</v>
      </c>
      <c r="G27" s="38">
        <v>1938.37</v>
      </c>
      <c r="H27" s="1"/>
      <c r="I27" s="1"/>
    </row>
    <row r="28" spans="1:9" x14ac:dyDescent="0.35">
      <c r="A28" s="12" t="s">
        <v>248</v>
      </c>
      <c r="B28" s="30">
        <v>5077.8379999999997</v>
      </c>
      <c r="C28" s="30">
        <v>5398.3950000000004</v>
      </c>
      <c r="D28" s="38">
        <v>5307.4129999999996</v>
      </c>
      <c r="E28" s="38">
        <v>6083.9369999999999</v>
      </c>
      <c r="F28" s="39">
        <v>5864.5169999999998</v>
      </c>
      <c r="G28" s="38">
        <v>6196.3639999999996</v>
      </c>
      <c r="H28" s="1"/>
      <c r="I28" s="1"/>
    </row>
    <row r="29" spans="1:9" x14ac:dyDescent="0.35">
      <c r="A29" s="12" t="s">
        <v>249</v>
      </c>
      <c r="B29" s="30">
        <v>4965.6229999999996</v>
      </c>
      <c r="C29" s="30">
        <v>4632.6549999999997</v>
      </c>
      <c r="D29" s="38">
        <v>4023.277</v>
      </c>
      <c r="E29" s="38">
        <v>4670.4110000000001</v>
      </c>
      <c r="F29" s="39">
        <v>4434.2209999999995</v>
      </c>
      <c r="G29" s="38">
        <v>5384.54</v>
      </c>
      <c r="H29" s="1"/>
      <c r="I29" s="1"/>
    </row>
    <row r="30" spans="1:9" x14ac:dyDescent="0.35">
      <c r="A30" s="12" t="s">
        <v>250</v>
      </c>
      <c r="B30" s="30">
        <v>6825.2820000000002</v>
      </c>
      <c r="C30" s="30">
        <v>6229.0370000000003</v>
      </c>
      <c r="D30" s="38">
        <v>8080.0590000000002</v>
      </c>
      <c r="E30" s="38">
        <v>3380.9169999999999</v>
      </c>
      <c r="F30" s="39">
        <v>484.447</v>
      </c>
      <c r="G30" s="38">
        <v>937.74400000000003</v>
      </c>
      <c r="H30" s="1"/>
      <c r="I30" s="1"/>
    </row>
    <row r="31" spans="1:9" x14ac:dyDescent="0.35">
      <c r="A31" s="12" t="s">
        <v>251</v>
      </c>
      <c r="B31" s="30">
        <v>7627.9250000000002</v>
      </c>
      <c r="C31" s="30">
        <v>8002.9639999999999</v>
      </c>
      <c r="D31" s="38">
        <v>6776.9480000000003</v>
      </c>
      <c r="E31" s="38">
        <v>4957.9539999999997</v>
      </c>
      <c r="F31" s="39">
        <v>2659.1179999999999</v>
      </c>
      <c r="G31" s="38">
        <v>2899.0390000000002</v>
      </c>
      <c r="H31" s="1"/>
      <c r="I31" s="1"/>
    </row>
    <row r="32" spans="1:9" x14ac:dyDescent="0.35">
      <c r="A32" s="12" t="s">
        <v>252</v>
      </c>
      <c r="B32" s="30">
        <v>7050.7730000000001</v>
      </c>
      <c r="C32" s="30">
        <v>6761.9049999999997</v>
      </c>
      <c r="D32" s="38">
        <v>6877.5910000000003</v>
      </c>
      <c r="E32" s="38">
        <v>6157.5749999999998</v>
      </c>
      <c r="F32" s="39">
        <v>5533.4759999999997</v>
      </c>
      <c r="G32" s="38">
        <v>5625.165</v>
      </c>
      <c r="H32" s="1"/>
      <c r="I32" s="1"/>
    </row>
    <row r="33" spans="1:9" x14ac:dyDescent="0.35">
      <c r="A33" s="12" t="s">
        <v>253</v>
      </c>
      <c r="B33" s="30">
        <v>4505.7129999999997</v>
      </c>
      <c r="C33" s="30">
        <v>4155.9769999999999</v>
      </c>
      <c r="D33" s="38">
        <v>4228.41</v>
      </c>
      <c r="E33" s="38">
        <v>4201.9639999999999</v>
      </c>
      <c r="F33" s="39">
        <v>5277.7150000000001</v>
      </c>
      <c r="G33" s="38">
        <v>5896.2259999999997</v>
      </c>
      <c r="H33" s="1"/>
      <c r="I33" s="1"/>
    </row>
    <row r="34" spans="1:9" x14ac:dyDescent="0.35">
      <c r="A34" s="12" t="s">
        <v>254</v>
      </c>
      <c r="B34" s="30">
        <v>21081.281999999999</v>
      </c>
      <c r="C34" s="30">
        <v>21307.716</v>
      </c>
      <c r="D34" s="38">
        <v>19986.732</v>
      </c>
      <c r="E34" s="38">
        <v>19105.569</v>
      </c>
      <c r="F34" s="39">
        <v>21319.156999999999</v>
      </c>
      <c r="G34" s="38">
        <v>22574.234</v>
      </c>
      <c r="H34" s="1"/>
      <c r="I34" s="1"/>
    </row>
    <row r="35" spans="1:9" x14ac:dyDescent="0.35">
      <c r="A35" s="12" t="s">
        <v>255</v>
      </c>
      <c r="B35" s="30">
        <v>6428.4610000000002</v>
      </c>
      <c r="C35" s="30">
        <v>5910.9139999999998</v>
      </c>
      <c r="D35" s="38">
        <v>6705.9920000000002</v>
      </c>
      <c r="E35" s="38">
        <v>5908.1850000000004</v>
      </c>
      <c r="F35" s="39">
        <v>6062.0659999999998</v>
      </c>
      <c r="G35" s="38">
        <v>6232.0969999999998</v>
      </c>
      <c r="H35" s="1"/>
      <c r="I35" s="1"/>
    </row>
    <row r="36" spans="1:9" x14ac:dyDescent="0.35">
      <c r="A36" s="12" t="s">
        <v>256</v>
      </c>
      <c r="B36" s="30">
        <v>3456.029</v>
      </c>
      <c r="C36" s="30">
        <v>3448.1320000000001</v>
      </c>
      <c r="D36" s="38">
        <v>3359.761</v>
      </c>
      <c r="E36" s="38">
        <v>4178.8599999999997</v>
      </c>
      <c r="F36" s="39">
        <v>4460.3490000000002</v>
      </c>
      <c r="G36" s="38">
        <v>4922.1149999999998</v>
      </c>
      <c r="H36" s="1"/>
      <c r="I36" s="1"/>
    </row>
    <row r="37" spans="1:9" x14ac:dyDescent="0.35">
      <c r="A37" s="12" t="s">
        <v>257</v>
      </c>
      <c r="B37" s="30">
        <v>4859.0240000000003</v>
      </c>
      <c r="C37" s="30">
        <v>5156.1909999999998</v>
      </c>
      <c r="D37" s="38">
        <v>6276.2280000000001</v>
      </c>
      <c r="E37" s="38">
        <v>5190.9049999999997</v>
      </c>
      <c r="F37" s="39">
        <v>5060.8029999999999</v>
      </c>
      <c r="G37" s="38">
        <v>5910.6319999999996</v>
      </c>
      <c r="H37" s="1"/>
      <c r="I37" s="1"/>
    </row>
    <row r="38" spans="1:9" x14ac:dyDescent="0.35">
      <c r="A38" s="21" t="s">
        <v>2</v>
      </c>
      <c r="B38" s="32">
        <v>2779.567</v>
      </c>
      <c r="C38" s="32">
        <v>1394.2819999999999</v>
      </c>
      <c r="D38" s="40">
        <v>340.25200000000001</v>
      </c>
      <c r="E38" s="40">
        <v>186.81</v>
      </c>
      <c r="F38" s="41">
        <v>150.00800000000001</v>
      </c>
      <c r="G38" s="40"/>
      <c r="H38" s="1"/>
      <c r="I38" s="1"/>
    </row>
    <row r="39" spans="1:9" x14ac:dyDescent="0.35">
      <c r="A39" s="1" t="s">
        <v>40</v>
      </c>
      <c r="B39" s="1"/>
      <c r="C39" s="1"/>
      <c r="D39" s="1"/>
      <c r="E39" s="1"/>
      <c r="F39" s="1"/>
      <c r="G39" s="1"/>
      <c r="H39" s="1"/>
      <c r="I39" s="1"/>
    </row>
    <row r="40" spans="1:9" x14ac:dyDescent="0.35">
      <c r="A40" s="199"/>
      <c r="B40" s="199"/>
      <c r="C40" s="199"/>
      <c r="D40" s="199"/>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H43" s="1"/>
      <c r="I43" s="1"/>
    </row>
    <row r="44" spans="1:9" x14ac:dyDescent="0.35">
      <c r="A44" s="1"/>
      <c r="B44" s="1"/>
      <c r="C44" s="1"/>
      <c r="D44" s="1"/>
      <c r="E44" s="1"/>
      <c r="F44" s="1"/>
      <c r="G44" s="1"/>
      <c r="I44" s="1"/>
    </row>
    <row r="45" spans="1:9" x14ac:dyDescent="0.35">
      <c r="A45" s="1"/>
      <c r="B45" s="1"/>
      <c r="C45" s="1"/>
      <c r="D45" s="1"/>
      <c r="E45" s="1"/>
      <c r="F45" s="1"/>
      <c r="G45" s="1"/>
      <c r="H45" s="1"/>
      <c r="I45" s="1"/>
    </row>
    <row r="46" spans="1:9" x14ac:dyDescent="0.35">
      <c r="G46" s="1"/>
      <c r="H46" s="1"/>
    </row>
  </sheetData>
  <sortState xmlns:xlrd2="http://schemas.microsoft.com/office/spreadsheetml/2017/richdata2" ref="A6:D38">
    <sortCondition descending="1" ref="D5:D38"/>
  </sortState>
  <mergeCells count="4">
    <mergeCell ref="A40:D40"/>
    <mergeCell ref="A1:F1"/>
    <mergeCell ref="A2:F2"/>
    <mergeCell ref="A3:F3"/>
  </mergeCells>
  <pageMargins left="0.7" right="0.7" top="0.75" bottom="0.75" header="0.3" footer="0.3"/>
  <tableParts count="1">
    <tablePart r:id="rId1"/>
  </tablePart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I45"/>
  <sheetViews>
    <sheetView zoomScale="80" zoomScaleNormal="80" workbookViewId="0">
      <selection activeCell="A6" sqref="A6:G37"/>
    </sheetView>
  </sheetViews>
  <sheetFormatPr baseColWidth="10" defaultColWidth="11.453125" defaultRowHeight="14.5" x14ac:dyDescent="0.35"/>
  <cols>
    <col min="1" max="1" width="25.453125" bestFit="1" customWidth="1"/>
  </cols>
  <sheetData>
    <row r="1" spans="1:9" ht="23.5" x14ac:dyDescent="0.35">
      <c r="A1" s="202" t="s">
        <v>41</v>
      </c>
      <c r="B1" s="202"/>
      <c r="C1" s="202"/>
      <c r="D1" s="202"/>
      <c r="E1" s="202"/>
      <c r="F1" s="202"/>
      <c r="G1" s="1"/>
      <c r="H1" s="1"/>
      <c r="I1" s="1"/>
    </row>
    <row r="2" spans="1:9" ht="30" customHeight="1" x14ac:dyDescent="0.35">
      <c r="A2" s="204" t="s">
        <v>42</v>
      </c>
      <c r="B2" s="204"/>
      <c r="C2" s="204"/>
      <c r="D2" s="204"/>
      <c r="E2" s="204"/>
      <c r="F2" s="204"/>
      <c r="G2" s="1"/>
      <c r="H2" s="1"/>
      <c r="I2" s="1"/>
    </row>
    <row r="3" spans="1:9" x14ac:dyDescent="0.35">
      <c r="A3" s="201" t="s">
        <v>298</v>
      </c>
      <c r="B3" s="201"/>
      <c r="C3" s="201"/>
      <c r="D3" s="201"/>
      <c r="E3" s="201"/>
      <c r="F3" s="201"/>
      <c r="G3" s="1"/>
      <c r="H3" s="1"/>
      <c r="I3" s="1"/>
    </row>
    <row r="4" spans="1:9" x14ac:dyDescent="0.35">
      <c r="A4" s="2"/>
      <c r="B4" s="2"/>
      <c r="C4" s="2"/>
      <c r="D4" s="2"/>
      <c r="E4" s="1"/>
      <c r="F4" s="1"/>
      <c r="G4" s="1"/>
      <c r="H4" s="1"/>
      <c r="I4" s="1"/>
    </row>
    <row r="5" spans="1:9" x14ac:dyDescent="0.35">
      <c r="A5" s="22" t="s">
        <v>226</v>
      </c>
      <c r="B5" s="23" t="s">
        <v>130</v>
      </c>
      <c r="C5" s="23" t="s">
        <v>131</v>
      </c>
      <c r="D5" s="23" t="s">
        <v>132</v>
      </c>
      <c r="E5" s="23" t="s">
        <v>133</v>
      </c>
      <c r="F5" s="24" t="s">
        <v>134</v>
      </c>
      <c r="G5" s="118" t="s">
        <v>291</v>
      </c>
      <c r="H5" s="1"/>
      <c r="I5" s="1"/>
    </row>
    <row r="6" spans="1:9" x14ac:dyDescent="0.35">
      <c r="A6" s="12" t="s">
        <v>1</v>
      </c>
      <c r="B6" s="17">
        <v>368.053</v>
      </c>
      <c r="C6" s="17">
        <v>439.25599999999997</v>
      </c>
      <c r="D6" s="17">
        <v>188.28</v>
      </c>
      <c r="E6" s="17">
        <v>259.25099999999998</v>
      </c>
      <c r="F6" s="18">
        <v>130.11600000000001</v>
      </c>
      <c r="G6" s="49">
        <v>226.48699999999999</v>
      </c>
      <c r="H6" s="1"/>
      <c r="I6" s="1"/>
    </row>
    <row r="7" spans="1:9" x14ac:dyDescent="0.35">
      <c r="A7" s="12" t="s">
        <v>228</v>
      </c>
      <c r="B7" s="17">
        <v>907.95699999999999</v>
      </c>
      <c r="C7" s="17">
        <v>1057.296</v>
      </c>
      <c r="D7" s="17">
        <v>1008.939</v>
      </c>
      <c r="E7" s="17">
        <v>1297.654</v>
      </c>
      <c r="F7" s="18">
        <v>1197.5319999999999</v>
      </c>
      <c r="G7" s="17">
        <v>1164.778</v>
      </c>
      <c r="H7" s="1"/>
      <c r="I7" s="1"/>
    </row>
    <row r="8" spans="1:9" x14ac:dyDescent="0.35">
      <c r="A8" s="12" t="s">
        <v>230</v>
      </c>
      <c r="B8" s="17">
        <v>1428.933</v>
      </c>
      <c r="C8" s="17">
        <v>1392.2449999999999</v>
      </c>
      <c r="D8" s="17">
        <v>1137.499</v>
      </c>
      <c r="E8" s="17">
        <v>1329.095</v>
      </c>
      <c r="F8" s="18">
        <v>1376.328</v>
      </c>
      <c r="G8" s="17">
        <v>1315.6590000000001</v>
      </c>
      <c r="H8" s="1"/>
      <c r="I8" s="1"/>
    </row>
    <row r="9" spans="1:9" x14ac:dyDescent="0.35">
      <c r="A9" s="12" t="s">
        <v>231</v>
      </c>
      <c r="B9" s="17">
        <v>953.93399999999997</v>
      </c>
      <c r="C9" s="17">
        <v>989.42200000000003</v>
      </c>
      <c r="D9" s="17">
        <v>698.67600000000004</v>
      </c>
      <c r="E9" s="17">
        <v>858.16800000000001</v>
      </c>
      <c r="F9" s="18">
        <v>883.12400000000002</v>
      </c>
      <c r="G9" s="17">
        <v>812.69399999999996</v>
      </c>
      <c r="H9" s="1"/>
      <c r="I9" s="1"/>
    </row>
    <row r="10" spans="1:9" x14ac:dyDescent="0.35">
      <c r="A10" s="12" t="s">
        <v>233</v>
      </c>
      <c r="B10" s="17">
        <v>952.61900000000003</v>
      </c>
      <c r="C10" s="17">
        <v>872.71600000000001</v>
      </c>
      <c r="D10" s="17">
        <v>606.83600000000001</v>
      </c>
      <c r="E10" s="17">
        <v>817.93600000000004</v>
      </c>
      <c r="F10" s="18">
        <v>829.62</v>
      </c>
      <c r="G10" s="17">
        <v>787.10400000000004</v>
      </c>
      <c r="H10" s="1"/>
      <c r="I10" s="1"/>
    </row>
    <row r="11" spans="1:9" x14ac:dyDescent="0.35">
      <c r="A11" s="12" t="s">
        <v>238</v>
      </c>
      <c r="B11" s="17">
        <v>1989.098</v>
      </c>
      <c r="C11" s="17">
        <v>2113.3470000000002</v>
      </c>
      <c r="D11" s="17">
        <v>1904.14</v>
      </c>
      <c r="E11" s="17">
        <v>2260.9609999999998</v>
      </c>
      <c r="F11" s="18">
        <v>2153.2600000000002</v>
      </c>
      <c r="G11" s="17">
        <v>2180.9029999999998</v>
      </c>
      <c r="H11" s="1"/>
      <c r="I11" s="1"/>
    </row>
    <row r="12" spans="1:9" x14ac:dyDescent="0.35">
      <c r="A12" s="12" t="s">
        <v>239</v>
      </c>
      <c r="B12" s="17">
        <v>1170.3579999999999</v>
      </c>
      <c r="C12" s="17">
        <v>1179.549</v>
      </c>
      <c r="D12" s="17">
        <v>1108.692</v>
      </c>
      <c r="E12" s="17">
        <v>1255.114</v>
      </c>
      <c r="F12" s="18">
        <v>1434.6189999999999</v>
      </c>
      <c r="G12" s="17">
        <v>1528.5429999999999</v>
      </c>
      <c r="H12" s="1"/>
      <c r="I12" s="1"/>
    </row>
    <row r="13" spans="1:9" x14ac:dyDescent="0.35">
      <c r="A13" s="12" t="s">
        <v>245</v>
      </c>
      <c r="B13" s="17">
        <v>1719.192</v>
      </c>
      <c r="C13" s="17">
        <v>2159.6309999999999</v>
      </c>
      <c r="D13" s="17">
        <v>1746.299</v>
      </c>
      <c r="E13" s="17">
        <v>2247.741</v>
      </c>
      <c r="F13" s="18">
        <v>2149.069</v>
      </c>
      <c r="G13" s="17">
        <v>2133.2649999999999</v>
      </c>
      <c r="H13" s="1"/>
      <c r="I13" s="1"/>
    </row>
    <row r="14" spans="1:9" x14ac:dyDescent="0.35">
      <c r="A14" s="12" t="s">
        <v>227</v>
      </c>
      <c r="B14" s="17">
        <v>1157.0809999999999</v>
      </c>
      <c r="C14" s="17">
        <v>1146.3430000000001</v>
      </c>
      <c r="D14" s="17">
        <v>1034.135</v>
      </c>
      <c r="E14" s="17">
        <v>1383.337</v>
      </c>
      <c r="F14" s="18">
        <v>1751.6289999999999</v>
      </c>
      <c r="G14" s="17">
        <v>1540.5830000000001</v>
      </c>
      <c r="H14" s="1"/>
      <c r="I14" s="1"/>
    </row>
    <row r="15" spans="1:9" x14ac:dyDescent="0.35">
      <c r="A15" s="12" t="s">
        <v>229</v>
      </c>
      <c r="B15" s="17">
        <v>1601.4549999999999</v>
      </c>
      <c r="C15" s="17">
        <v>1638.182</v>
      </c>
      <c r="D15" s="17">
        <v>1551.204</v>
      </c>
      <c r="E15" s="17">
        <v>1987.1669999999999</v>
      </c>
      <c r="F15" s="18">
        <v>2234.7449999999999</v>
      </c>
      <c r="G15" s="17">
        <v>2681.5039999999999</v>
      </c>
      <c r="H15" s="1"/>
      <c r="I15" s="1"/>
    </row>
    <row r="16" spans="1:9" x14ac:dyDescent="0.35">
      <c r="A16" s="12" t="s">
        <v>232</v>
      </c>
      <c r="B16" s="17">
        <v>941.38300000000004</v>
      </c>
      <c r="C16" s="17">
        <v>850.89200000000005</v>
      </c>
      <c r="D16" s="17">
        <v>686.24400000000003</v>
      </c>
      <c r="E16" s="17">
        <v>888.45500000000004</v>
      </c>
      <c r="F16" s="18">
        <v>1010.732</v>
      </c>
      <c r="G16" s="17">
        <v>978.15200000000004</v>
      </c>
      <c r="H16" s="1"/>
      <c r="I16" s="1"/>
    </row>
    <row r="17" spans="1:9" x14ac:dyDescent="0.35">
      <c r="A17" s="12" t="s">
        <v>234</v>
      </c>
      <c r="B17" s="17">
        <v>513.06799999999998</v>
      </c>
      <c r="C17" s="17">
        <v>306.06700000000001</v>
      </c>
      <c r="D17" s="17">
        <v>335.827</v>
      </c>
      <c r="E17" s="17">
        <v>309.887</v>
      </c>
      <c r="F17" s="18">
        <v>408.56799999999998</v>
      </c>
      <c r="G17" s="17">
        <v>871.14099999999996</v>
      </c>
      <c r="H17" s="1"/>
      <c r="I17" s="1"/>
    </row>
    <row r="18" spans="1:9" x14ac:dyDescent="0.35">
      <c r="A18" s="12" t="s">
        <v>235</v>
      </c>
      <c r="B18" s="17">
        <v>2225.1390000000001</v>
      </c>
      <c r="C18" s="17">
        <v>1675.942</v>
      </c>
      <c r="D18" s="17">
        <v>1201.346</v>
      </c>
      <c r="E18" s="17">
        <v>1458.627</v>
      </c>
      <c r="F18" s="18">
        <v>1681.3710000000001</v>
      </c>
      <c r="G18" s="17">
        <v>1622.2909999999999</v>
      </c>
      <c r="H18" s="1"/>
      <c r="I18" s="1"/>
    </row>
    <row r="19" spans="1:9" x14ac:dyDescent="0.35">
      <c r="A19" s="12" t="s">
        <v>237</v>
      </c>
      <c r="B19" s="17">
        <v>66.948999999999998</v>
      </c>
      <c r="C19" s="17">
        <v>64.795000000000002</v>
      </c>
      <c r="D19" s="17">
        <v>101.895</v>
      </c>
      <c r="E19" s="17">
        <v>39.253999999999998</v>
      </c>
      <c r="F19" s="18">
        <v>38.088000000000001</v>
      </c>
      <c r="G19" s="17">
        <v>18.539000000000001</v>
      </c>
      <c r="H19" s="1"/>
      <c r="I19" s="1"/>
    </row>
    <row r="20" spans="1:9" x14ac:dyDescent="0.35">
      <c r="A20" s="12" t="s">
        <v>240</v>
      </c>
      <c r="B20" s="17">
        <v>0</v>
      </c>
      <c r="C20" s="17">
        <v>0</v>
      </c>
      <c r="D20" s="17">
        <v>0</v>
      </c>
      <c r="E20" s="17">
        <v>0</v>
      </c>
      <c r="F20" s="18">
        <v>0</v>
      </c>
      <c r="G20" s="17">
        <v>0</v>
      </c>
      <c r="H20" s="1"/>
      <c r="I20" s="1"/>
    </row>
    <row r="21" spans="1:9" x14ac:dyDescent="0.35">
      <c r="A21" s="12" t="s">
        <v>241</v>
      </c>
      <c r="B21" s="17">
        <v>953.28899999999999</v>
      </c>
      <c r="C21" s="17">
        <v>792.45299999999997</v>
      </c>
      <c r="D21" s="17">
        <v>937.15499999999997</v>
      </c>
      <c r="E21" s="17">
        <v>673.21699999999998</v>
      </c>
      <c r="F21" s="18">
        <v>710.64099999999996</v>
      </c>
      <c r="G21" s="17">
        <v>386.95400000000001</v>
      </c>
      <c r="H21" s="1"/>
      <c r="I21" s="1"/>
    </row>
    <row r="22" spans="1:9" x14ac:dyDescent="0.35">
      <c r="A22" s="12" t="s">
        <v>242</v>
      </c>
      <c r="B22" s="17">
        <v>854.74099999999999</v>
      </c>
      <c r="C22" s="17">
        <v>940.024</v>
      </c>
      <c r="D22" s="17">
        <v>713.78099999999995</v>
      </c>
      <c r="E22" s="17">
        <v>1060.135</v>
      </c>
      <c r="F22" s="18">
        <v>1040.3420000000001</v>
      </c>
      <c r="G22" s="17">
        <v>1188.443</v>
      </c>
      <c r="H22" s="1"/>
      <c r="I22" s="1"/>
    </row>
    <row r="23" spans="1:9" x14ac:dyDescent="0.35">
      <c r="A23" s="12" t="s">
        <v>243</v>
      </c>
      <c r="B23" s="17">
        <v>1162.134</v>
      </c>
      <c r="C23" s="17">
        <v>1307.08</v>
      </c>
      <c r="D23" s="17">
        <v>1067.453</v>
      </c>
      <c r="E23" s="17">
        <v>1091.075</v>
      </c>
      <c r="F23" s="18">
        <v>1145.038</v>
      </c>
      <c r="G23" s="17">
        <v>1418.047</v>
      </c>
      <c r="H23" s="1"/>
      <c r="I23" s="1"/>
    </row>
    <row r="24" spans="1:9" x14ac:dyDescent="0.35">
      <c r="A24" s="12" t="s">
        <v>244</v>
      </c>
      <c r="B24" s="17">
        <v>1326.048</v>
      </c>
      <c r="C24" s="17">
        <v>1130.5139999999999</v>
      </c>
      <c r="D24" s="17">
        <v>916.65599999999995</v>
      </c>
      <c r="E24" s="17">
        <v>1194.751</v>
      </c>
      <c r="F24" s="18">
        <v>1449.2750000000001</v>
      </c>
      <c r="G24" s="17">
        <v>1465.0309999999999</v>
      </c>
      <c r="H24" s="1"/>
      <c r="I24" s="1"/>
    </row>
    <row r="25" spans="1:9" x14ac:dyDescent="0.35">
      <c r="A25" s="12" t="s">
        <v>246</v>
      </c>
      <c r="B25" s="17">
        <v>1837.65</v>
      </c>
      <c r="C25" s="17">
        <v>1826.9670000000001</v>
      </c>
      <c r="D25" s="17">
        <v>1103.6790000000001</v>
      </c>
      <c r="E25" s="17">
        <v>1579.6189999999999</v>
      </c>
      <c r="F25" s="18">
        <v>2096.3319999999999</v>
      </c>
      <c r="G25" s="17">
        <v>1926.864</v>
      </c>
      <c r="H25" s="1"/>
      <c r="I25" s="1"/>
    </row>
    <row r="26" spans="1:9" x14ac:dyDescent="0.35">
      <c r="A26" s="12" t="s">
        <v>247</v>
      </c>
      <c r="B26" s="17">
        <v>286.80700000000002</v>
      </c>
      <c r="C26" s="17">
        <v>344.82799999999997</v>
      </c>
      <c r="D26" s="17">
        <v>325.88499999999999</v>
      </c>
      <c r="E26" s="17">
        <v>46.642000000000003</v>
      </c>
      <c r="F26" s="18">
        <v>459.34800000000001</v>
      </c>
      <c r="G26" s="17">
        <v>136.30199999999999</v>
      </c>
      <c r="H26" s="1"/>
      <c r="I26" s="1"/>
    </row>
    <row r="27" spans="1:9" x14ac:dyDescent="0.35">
      <c r="A27" s="12" t="s">
        <v>236</v>
      </c>
      <c r="B27" s="17">
        <v>265.25200000000001</v>
      </c>
      <c r="C27" s="17">
        <v>426.13600000000002</v>
      </c>
      <c r="D27" s="17">
        <v>269.68700000000001</v>
      </c>
      <c r="E27" s="17">
        <v>468.99400000000003</v>
      </c>
      <c r="F27" s="18">
        <v>304.41399999999999</v>
      </c>
      <c r="G27" s="17">
        <v>223.65799999999999</v>
      </c>
      <c r="H27" s="1"/>
      <c r="I27" s="1"/>
    </row>
    <row r="28" spans="1:9" x14ac:dyDescent="0.35">
      <c r="A28" s="12" t="s">
        <v>248</v>
      </c>
      <c r="B28" s="17">
        <v>317.87400000000002</v>
      </c>
      <c r="C28" s="17">
        <v>543.08199999999999</v>
      </c>
      <c r="D28" s="17">
        <v>246.85599999999999</v>
      </c>
      <c r="E28" s="17">
        <v>498.18799999999999</v>
      </c>
      <c r="F28" s="18">
        <v>562.04700000000003</v>
      </c>
      <c r="G28" s="17">
        <v>385.45499999999998</v>
      </c>
      <c r="H28" s="1"/>
      <c r="I28" s="1"/>
    </row>
    <row r="29" spans="1:9" x14ac:dyDescent="0.35">
      <c r="A29" s="12" t="s">
        <v>249</v>
      </c>
      <c r="B29" s="17">
        <v>600.24</v>
      </c>
      <c r="C29" s="17">
        <v>490.14400000000001</v>
      </c>
      <c r="D29" s="17">
        <v>351.15899999999999</v>
      </c>
      <c r="E29" s="17">
        <v>413.834</v>
      </c>
      <c r="F29" s="18">
        <v>626.46799999999996</v>
      </c>
      <c r="G29" s="17">
        <v>688.94799999999998</v>
      </c>
      <c r="H29" s="1"/>
      <c r="I29" s="1"/>
    </row>
    <row r="30" spans="1:9" x14ac:dyDescent="0.35">
      <c r="A30" s="12" t="s">
        <v>250</v>
      </c>
      <c r="B30" s="17">
        <v>144.196</v>
      </c>
      <c r="C30" s="17">
        <v>239.578</v>
      </c>
      <c r="D30" s="17">
        <v>444.774</v>
      </c>
      <c r="E30" s="17">
        <v>250.43799999999999</v>
      </c>
      <c r="F30" s="18">
        <v>331.464</v>
      </c>
      <c r="G30" s="17">
        <v>26.047999999999998</v>
      </c>
      <c r="H30" s="1"/>
      <c r="I30" s="1"/>
    </row>
    <row r="31" spans="1:9" x14ac:dyDescent="0.35">
      <c r="A31" s="12" t="s">
        <v>251</v>
      </c>
      <c r="B31" s="17">
        <v>323.37799999999999</v>
      </c>
      <c r="C31" s="17">
        <v>500.185</v>
      </c>
      <c r="D31" s="17">
        <v>88.936000000000007</v>
      </c>
      <c r="E31" s="17">
        <v>402.94299999999998</v>
      </c>
      <c r="F31" s="18">
        <v>308.80099999999999</v>
      </c>
      <c r="G31" s="17">
        <v>353.952</v>
      </c>
      <c r="H31" s="1"/>
      <c r="I31" s="1"/>
    </row>
    <row r="32" spans="1:9" x14ac:dyDescent="0.35">
      <c r="A32" s="12" t="s">
        <v>252</v>
      </c>
      <c r="B32" s="17">
        <v>1207.5060000000001</v>
      </c>
      <c r="C32" s="17">
        <v>749.20600000000002</v>
      </c>
      <c r="D32" s="17">
        <v>539.46</v>
      </c>
      <c r="E32" s="17">
        <v>618.22199999999998</v>
      </c>
      <c r="F32" s="18">
        <v>778.55899999999997</v>
      </c>
      <c r="G32" s="17">
        <v>737.16099999999994</v>
      </c>
      <c r="H32" s="1"/>
      <c r="I32" s="1"/>
    </row>
    <row r="33" spans="1:9" x14ac:dyDescent="0.35">
      <c r="A33" s="12" t="s">
        <v>253</v>
      </c>
      <c r="B33" s="17">
        <v>927.16800000000001</v>
      </c>
      <c r="C33" s="17">
        <v>1006.433</v>
      </c>
      <c r="D33" s="17">
        <v>685.68799999999999</v>
      </c>
      <c r="E33" s="17">
        <v>982.08299999999997</v>
      </c>
      <c r="F33" s="18">
        <v>833.52</v>
      </c>
      <c r="G33" s="17">
        <v>819.85599999999999</v>
      </c>
      <c r="H33" s="1"/>
      <c r="I33" s="1"/>
    </row>
    <row r="34" spans="1:9" x14ac:dyDescent="0.35">
      <c r="A34" s="12" t="s">
        <v>254</v>
      </c>
      <c r="B34" s="17">
        <v>2616.6030000000001</v>
      </c>
      <c r="C34" s="17">
        <v>2454.2919999999999</v>
      </c>
      <c r="D34" s="17">
        <v>2110.85</v>
      </c>
      <c r="E34" s="17">
        <v>3297.1640000000002</v>
      </c>
      <c r="F34" s="18">
        <v>2787.2890000000002</v>
      </c>
      <c r="G34" s="17">
        <v>2836.837</v>
      </c>
      <c r="H34" s="1"/>
      <c r="I34" s="1"/>
    </row>
    <row r="35" spans="1:9" x14ac:dyDescent="0.35">
      <c r="A35" s="12" t="s">
        <v>255</v>
      </c>
      <c r="B35" s="17">
        <v>920.23900000000003</v>
      </c>
      <c r="C35" s="17">
        <v>667.08900000000006</v>
      </c>
      <c r="D35" s="17">
        <v>387.04300000000001</v>
      </c>
      <c r="E35" s="17">
        <v>650.59199999999998</v>
      </c>
      <c r="F35" s="18">
        <v>495.80500000000001</v>
      </c>
      <c r="G35" s="17">
        <v>714.11500000000001</v>
      </c>
      <c r="H35" s="1"/>
      <c r="I35" s="1"/>
    </row>
    <row r="36" spans="1:9" x14ac:dyDescent="0.35">
      <c r="A36" s="12" t="s">
        <v>256</v>
      </c>
      <c r="B36" s="17">
        <v>768.23800000000006</v>
      </c>
      <c r="C36" s="17">
        <v>766.48400000000004</v>
      </c>
      <c r="D36" s="17">
        <v>376.94900000000001</v>
      </c>
      <c r="E36" s="17">
        <v>480.91699999999997</v>
      </c>
      <c r="F36" s="18">
        <v>547.54600000000005</v>
      </c>
      <c r="G36" s="17">
        <v>524.72400000000005</v>
      </c>
      <c r="H36" s="1"/>
      <c r="I36" s="1"/>
    </row>
    <row r="37" spans="1:9" x14ac:dyDescent="0.35">
      <c r="A37" s="12" t="s">
        <v>257</v>
      </c>
      <c r="B37" s="17">
        <v>306.88600000000002</v>
      </c>
      <c r="C37" s="17">
        <v>470.45499999999998</v>
      </c>
      <c r="D37" s="17">
        <v>506.048</v>
      </c>
      <c r="E37" s="17">
        <v>631.24300000000005</v>
      </c>
      <c r="F37" s="18">
        <v>927.404</v>
      </c>
      <c r="G37" s="19">
        <v>998.45899999999995</v>
      </c>
      <c r="H37" s="1"/>
      <c r="I37" s="1"/>
    </row>
    <row r="38" spans="1:9" x14ac:dyDescent="0.35">
      <c r="A38" s="1" t="s">
        <v>40</v>
      </c>
      <c r="B38" s="1"/>
      <c r="C38" s="1"/>
      <c r="D38" s="1"/>
      <c r="E38" s="1"/>
      <c r="F38" s="1"/>
      <c r="G38" s="1"/>
      <c r="H38" s="1"/>
      <c r="I38" s="1"/>
    </row>
    <row r="39" spans="1:9" x14ac:dyDescent="0.35">
      <c r="A39" s="199"/>
      <c r="B39" s="199"/>
      <c r="C39" s="199"/>
      <c r="D39" s="199"/>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I43" s="1"/>
    </row>
    <row r="44" spans="1:9" x14ac:dyDescent="0.35">
      <c r="A44" s="1"/>
      <c r="B44" s="1"/>
      <c r="C44" s="1"/>
      <c r="D44" s="1"/>
      <c r="E44" s="1"/>
      <c r="F44" s="1"/>
      <c r="G44" s="1"/>
      <c r="H44" s="1"/>
      <c r="I44" s="1"/>
    </row>
    <row r="45" spans="1:9" x14ac:dyDescent="0.35">
      <c r="G45" s="1"/>
      <c r="H45" s="1"/>
    </row>
  </sheetData>
  <mergeCells count="4">
    <mergeCell ref="A39:D39"/>
    <mergeCell ref="A1:F1"/>
    <mergeCell ref="A2:F2"/>
    <mergeCell ref="A3:F3"/>
  </mergeCells>
  <pageMargins left="0.7" right="0.7" top="0.75" bottom="0.75" header="0.3" footer="0.3"/>
  <tableParts count="1">
    <tablePart r:id="rId1"/>
  </tablePart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I45"/>
  <sheetViews>
    <sheetView zoomScale="80" zoomScaleNormal="80" workbookViewId="0">
      <selection activeCell="A6" sqref="A6:G37"/>
    </sheetView>
  </sheetViews>
  <sheetFormatPr baseColWidth="10" defaultColWidth="11.453125" defaultRowHeight="14.5" x14ac:dyDescent="0.35"/>
  <cols>
    <col min="1" max="1" width="25.453125" bestFit="1" customWidth="1"/>
  </cols>
  <sheetData>
    <row r="1" spans="1:9" ht="23.5" x14ac:dyDescent="0.35">
      <c r="A1" s="202" t="s">
        <v>43</v>
      </c>
      <c r="B1" s="202"/>
      <c r="C1" s="202"/>
      <c r="D1" s="202"/>
      <c r="E1" s="202"/>
      <c r="F1" s="202"/>
      <c r="G1" s="1"/>
      <c r="H1" s="1"/>
      <c r="I1" s="1"/>
    </row>
    <row r="2" spans="1:9" ht="54.75" customHeight="1" x14ac:dyDescent="0.35">
      <c r="A2" s="204" t="s">
        <v>286</v>
      </c>
      <c r="B2" s="204"/>
      <c r="C2" s="204"/>
      <c r="D2" s="204"/>
      <c r="E2" s="204"/>
      <c r="F2" s="204"/>
      <c r="G2" s="1"/>
      <c r="H2" s="1"/>
      <c r="I2" s="1"/>
    </row>
    <row r="3" spans="1:9" x14ac:dyDescent="0.35">
      <c r="A3" s="201" t="s">
        <v>298</v>
      </c>
      <c r="B3" s="201"/>
      <c r="C3" s="201"/>
      <c r="D3" s="201"/>
      <c r="E3" s="201"/>
      <c r="F3" s="201"/>
      <c r="G3" s="1"/>
      <c r="H3" s="1"/>
      <c r="I3" s="1"/>
    </row>
    <row r="4" spans="1:9" x14ac:dyDescent="0.35">
      <c r="A4" s="2"/>
      <c r="B4" s="2"/>
      <c r="C4" s="2"/>
      <c r="D4" s="2"/>
      <c r="E4" s="1"/>
      <c r="F4" s="1"/>
      <c r="G4" s="1"/>
      <c r="H4" s="1"/>
      <c r="I4" s="1"/>
    </row>
    <row r="5" spans="1:9" x14ac:dyDescent="0.35">
      <c r="A5" s="22" t="s">
        <v>226</v>
      </c>
      <c r="B5" s="23" t="s">
        <v>130</v>
      </c>
      <c r="C5" s="23" t="s">
        <v>131</v>
      </c>
      <c r="D5" s="23" t="s">
        <v>132</v>
      </c>
      <c r="E5" s="23" t="s">
        <v>133</v>
      </c>
      <c r="F5" s="24" t="s">
        <v>134</v>
      </c>
      <c r="G5" s="118" t="s">
        <v>291</v>
      </c>
      <c r="H5" s="1"/>
      <c r="I5" s="1"/>
    </row>
    <row r="6" spans="1:9" x14ac:dyDescent="0.35">
      <c r="A6" s="12" t="s">
        <v>1</v>
      </c>
      <c r="B6" s="17">
        <v>0.5</v>
      </c>
      <c r="C6" s="17">
        <v>0.28570000000000001</v>
      </c>
      <c r="D6" s="17">
        <v>0.28570000000000001</v>
      </c>
      <c r="E6" s="17">
        <v>0.28570000000000001</v>
      </c>
      <c r="F6" s="18">
        <v>0.28570000000000001</v>
      </c>
      <c r="G6" s="49">
        <v>0.125</v>
      </c>
      <c r="H6" s="1"/>
      <c r="I6" s="1"/>
    </row>
    <row r="7" spans="1:9" x14ac:dyDescent="0.35">
      <c r="A7" s="12" t="s">
        <v>228</v>
      </c>
      <c r="B7" s="17">
        <v>2.2894999999999999</v>
      </c>
      <c r="C7" s="17">
        <v>2</v>
      </c>
      <c r="D7" s="17">
        <v>1.9523999999999999</v>
      </c>
      <c r="E7" s="17">
        <v>1.8182</v>
      </c>
      <c r="F7" s="18">
        <v>1.8779999999999999</v>
      </c>
      <c r="G7" s="17">
        <v>1.925</v>
      </c>
      <c r="H7" s="1"/>
      <c r="I7" s="1"/>
    </row>
    <row r="8" spans="1:9" x14ac:dyDescent="0.35">
      <c r="A8" s="12" t="s">
        <v>230</v>
      </c>
      <c r="B8" s="17">
        <v>2.6667000000000001</v>
      </c>
      <c r="C8" s="17">
        <v>2.5428999999999999</v>
      </c>
      <c r="D8" s="17">
        <v>2.3889</v>
      </c>
      <c r="E8" s="17">
        <v>1.8684000000000001</v>
      </c>
      <c r="F8" s="18">
        <v>1.8649</v>
      </c>
      <c r="G8" s="17">
        <v>1.6578999999999999</v>
      </c>
      <c r="H8" s="1"/>
      <c r="I8" s="1"/>
    </row>
    <row r="9" spans="1:9" x14ac:dyDescent="0.35">
      <c r="A9" s="12" t="s">
        <v>231</v>
      </c>
      <c r="B9" s="17">
        <v>1.8246</v>
      </c>
      <c r="C9" s="17">
        <v>1.7626999999999999</v>
      </c>
      <c r="D9" s="17">
        <v>1.7930999999999999</v>
      </c>
      <c r="E9" s="17">
        <v>1.8909</v>
      </c>
      <c r="F9" s="18">
        <v>1.7091000000000001</v>
      </c>
      <c r="G9" s="17">
        <v>1.8036000000000001</v>
      </c>
      <c r="H9" s="1"/>
      <c r="I9" s="1"/>
    </row>
    <row r="10" spans="1:9" x14ac:dyDescent="0.35">
      <c r="A10" s="12" t="s">
        <v>233</v>
      </c>
      <c r="B10" s="17">
        <v>1.7391000000000001</v>
      </c>
      <c r="C10" s="17">
        <v>1.4666999999999999</v>
      </c>
      <c r="D10" s="17">
        <v>1.3462000000000001</v>
      </c>
      <c r="E10" s="17">
        <v>1.32</v>
      </c>
      <c r="F10" s="18">
        <v>1.2917000000000001</v>
      </c>
      <c r="G10" s="17">
        <v>1.1922999999999999</v>
      </c>
      <c r="H10" s="1"/>
      <c r="I10" s="1"/>
    </row>
    <row r="11" spans="1:9" x14ac:dyDescent="0.35">
      <c r="A11" s="12" t="s">
        <v>238</v>
      </c>
      <c r="B11" s="17">
        <v>3.3845999999999998</v>
      </c>
      <c r="C11" s="17">
        <v>2.6875</v>
      </c>
      <c r="D11" s="17">
        <v>2.7332999999999998</v>
      </c>
      <c r="E11" s="17">
        <v>2.5</v>
      </c>
      <c r="F11" s="18">
        <v>2.5</v>
      </c>
      <c r="G11" s="17">
        <v>2.2000000000000002</v>
      </c>
      <c r="H11" s="1"/>
      <c r="I11" s="1"/>
    </row>
    <row r="12" spans="1:9" x14ac:dyDescent="0.35">
      <c r="A12" s="12" t="s">
        <v>239</v>
      </c>
      <c r="B12" s="17">
        <v>2.3374999999999999</v>
      </c>
      <c r="C12" s="17">
        <v>2.3923999999999999</v>
      </c>
      <c r="D12" s="17">
        <v>2.5065</v>
      </c>
      <c r="E12" s="17">
        <v>2.2715999999999998</v>
      </c>
      <c r="F12" s="18">
        <v>2.4722</v>
      </c>
      <c r="G12" s="17">
        <v>2.3733</v>
      </c>
      <c r="H12" s="1"/>
      <c r="I12" s="1"/>
    </row>
    <row r="13" spans="1:9" x14ac:dyDescent="0.35">
      <c r="A13" s="12" t="s">
        <v>245</v>
      </c>
      <c r="B13" s="17">
        <v>1.4839</v>
      </c>
      <c r="C13" s="17">
        <v>1.4705999999999999</v>
      </c>
      <c r="D13" s="17">
        <v>1.8</v>
      </c>
      <c r="E13" s="17">
        <v>1.5161</v>
      </c>
      <c r="F13" s="18">
        <v>1.375</v>
      </c>
      <c r="G13" s="17">
        <v>1.3125</v>
      </c>
      <c r="H13" s="1"/>
      <c r="I13" s="1"/>
    </row>
    <row r="14" spans="1:9" x14ac:dyDescent="0.35">
      <c r="A14" s="12" t="s">
        <v>227</v>
      </c>
      <c r="B14" s="17">
        <v>1.2104999999999999</v>
      </c>
      <c r="C14" s="17">
        <v>1.2632000000000001</v>
      </c>
      <c r="D14" s="17">
        <v>1.3889</v>
      </c>
      <c r="E14" s="17">
        <v>0.95</v>
      </c>
      <c r="F14" s="18">
        <v>0.94440000000000002</v>
      </c>
      <c r="G14" s="17">
        <v>0.95</v>
      </c>
      <c r="H14" s="1"/>
      <c r="I14" s="1"/>
    </row>
    <row r="15" spans="1:9" x14ac:dyDescent="0.35">
      <c r="A15" s="12" t="s">
        <v>229</v>
      </c>
      <c r="B15" s="17">
        <v>2.7656000000000001</v>
      </c>
      <c r="C15" s="17">
        <v>2.8140000000000001</v>
      </c>
      <c r="D15" s="17">
        <v>2.5985</v>
      </c>
      <c r="E15" s="17">
        <v>2.4706000000000001</v>
      </c>
      <c r="F15" s="18">
        <v>2.5036999999999998</v>
      </c>
      <c r="G15" s="17">
        <v>2.4496000000000002</v>
      </c>
      <c r="H15" s="1"/>
      <c r="I15" s="1"/>
    </row>
    <row r="16" spans="1:9" x14ac:dyDescent="0.35">
      <c r="A16" s="12" t="s">
        <v>232</v>
      </c>
      <c r="B16" s="17">
        <v>1.5896999999999999</v>
      </c>
      <c r="C16" s="17">
        <v>1.45</v>
      </c>
      <c r="D16" s="17">
        <v>1.5263</v>
      </c>
      <c r="E16" s="17">
        <v>1.3170999999999999</v>
      </c>
      <c r="F16" s="18">
        <v>1.359</v>
      </c>
      <c r="G16" s="17">
        <v>1.3421000000000001</v>
      </c>
      <c r="H16" s="1"/>
      <c r="I16" s="1"/>
    </row>
    <row r="17" spans="1:9" x14ac:dyDescent="0.35">
      <c r="A17" s="12" t="s">
        <v>234</v>
      </c>
      <c r="B17" s="17">
        <v>2.4285999999999999</v>
      </c>
      <c r="C17" s="17">
        <v>1.8889</v>
      </c>
      <c r="D17" s="17">
        <v>2.3332999999999999</v>
      </c>
      <c r="E17" s="17">
        <v>2.3332999999999999</v>
      </c>
      <c r="F17" s="18">
        <v>2.1667000000000001</v>
      </c>
      <c r="G17" s="17">
        <v>1.625</v>
      </c>
      <c r="H17" s="1"/>
      <c r="I17" s="1"/>
    </row>
    <row r="18" spans="1:9" x14ac:dyDescent="0.35">
      <c r="A18" s="12" t="s">
        <v>235</v>
      </c>
      <c r="B18" s="17">
        <v>1.8571</v>
      </c>
      <c r="C18" s="17">
        <v>1.8571</v>
      </c>
      <c r="D18" s="17">
        <v>1.7895000000000001</v>
      </c>
      <c r="E18" s="17">
        <v>1.3635999999999999</v>
      </c>
      <c r="F18" s="18">
        <v>1.4443999999999999</v>
      </c>
      <c r="G18" s="17">
        <v>1.3332999999999999</v>
      </c>
      <c r="H18" s="1"/>
      <c r="I18" s="1"/>
    </row>
    <row r="19" spans="1:9" x14ac:dyDescent="0.35">
      <c r="A19" s="12" t="s">
        <v>237</v>
      </c>
      <c r="B19" s="17">
        <v>0.55559999999999998</v>
      </c>
      <c r="C19" s="17">
        <v>0.54549999999999998</v>
      </c>
      <c r="D19" s="17">
        <v>0.8</v>
      </c>
      <c r="E19" s="17">
        <v>0.63639999999999997</v>
      </c>
      <c r="F19" s="18">
        <v>0.625</v>
      </c>
      <c r="G19" s="17">
        <v>0.75</v>
      </c>
      <c r="H19" s="1"/>
      <c r="I19" s="1"/>
    </row>
    <row r="20" spans="1:9" x14ac:dyDescent="0.35">
      <c r="A20" s="12" t="s">
        <v>240</v>
      </c>
      <c r="B20" s="17">
        <v>0</v>
      </c>
      <c r="C20" s="17">
        <v>0.25</v>
      </c>
      <c r="D20" s="17">
        <v>0.2</v>
      </c>
      <c r="E20" s="17">
        <v>0</v>
      </c>
      <c r="F20" s="18">
        <v>0</v>
      </c>
      <c r="G20" s="17">
        <v>0</v>
      </c>
      <c r="H20" s="1"/>
      <c r="I20" s="1"/>
    </row>
    <row r="21" spans="1:9" x14ac:dyDescent="0.35">
      <c r="A21" s="12" t="s">
        <v>241</v>
      </c>
      <c r="B21" s="17">
        <v>0.5</v>
      </c>
      <c r="C21" s="17">
        <v>0.33329999999999999</v>
      </c>
      <c r="D21" s="17">
        <v>0.33329999999999999</v>
      </c>
      <c r="E21" s="17">
        <v>0.22220000000000001</v>
      </c>
      <c r="F21" s="18">
        <v>0.28570000000000001</v>
      </c>
      <c r="G21" s="17">
        <v>0.28570000000000001</v>
      </c>
      <c r="H21" s="1"/>
      <c r="I21" s="1"/>
    </row>
    <row r="22" spans="1:9" x14ac:dyDescent="0.35">
      <c r="A22" s="12" t="s">
        <v>242</v>
      </c>
      <c r="B22" s="17">
        <v>1.1499999999999999</v>
      </c>
      <c r="C22" s="17">
        <v>1.45</v>
      </c>
      <c r="D22" s="17">
        <v>1</v>
      </c>
      <c r="E22" s="17">
        <v>0.95830000000000004</v>
      </c>
      <c r="F22" s="18">
        <v>0.86360000000000003</v>
      </c>
      <c r="G22" s="17">
        <v>0.86960000000000004</v>
      </c>
      <c r="H22" s="1"/>
      <c r="I22" s="1"/>
    </row>
    <row r="23" spans="1:9" x14ac:dyDescent="0.35">
      <c r="A23" s="12" t="s">
        <v>243</v>
      </c>
      <c r="B23" s="17">
        <v>1.1304000000000001</v>
      </c>
      <c r="C23" s="17">
        <v>1.1537999999999999</v>
      </c>
      <c r="D23" s="17">
        <v>1.1738999999999999</v>
      </c>
      <c r="E23" s="17">
        <v>1.0909</v>
      </c>
      <c r="F23" s="18">
        <v>1.0476000000000001</v>
      </c>
      <c r="G23" s="17">
        <v>0.875</v>
      </c>
      <c r="H23" s="1"/>
      <c r="I23" s="1"/>
    </row>
    <row r="24" spans="1:9" x14ac:dyDescent="0.35">
      <c r="A24" s="12" t="s">
        <v>244</v>
      </c>
      <c r="B24" s="17">
        <v>1.3043</v>
      </c>
      <c r="C24" s="17">
        <v>1.1852</v>
      </c>
      <c r="D24" s="17">
        <v>1.4582999999999999</v>
      </c>
      <c r="E24" s="17">
        <v>1.1153999999999999</v>
      </c>
      <c r="F24" s="18">
        <v>1.0741000000000001</v>
      </c>
      <c r="G24" s="17">
        <v>0.96550000000000002</v>
      </c>
      <c r="H24" s="1"/>
      <c r="I24" s="1"/>
    </row>
    <row r="25" spans="1:9" x14ac:dyDescent="0.35">
      <c r="A25" s="12" t="s">
        <v>246</v>
      </c>
      <c r="B25" s="17">
        <v>1.75</v>
      </c>
      <c r="C25" s="17">
        <v>1.7142999999999999</v>
      </c>
      <c r="D25" s="17">
        <v>1.7142999999999999</v>
      </c>
      <c r="E25" s="17">
        <v>1.5713999999999999</v>
      </c>
      <c r="F25" s="18">
        <v>1.4762</v>
      </c>
      <c r="G25" s="17">
        <v>1.4286000000000001</v>
      </c>
      <c r="H25" s="1"/>
      <c r="I25" s="1"/>
    </row>
    <row r="26" spans="1:9" x14ac:dyDescent="0.35">
      <c r="A26" s="12" t="s">
        <v>247</v>
      </c>
      <c r="B26" s="17">
        <v>1.25</v>
      </c>
      <c r="C26" s="17">
        <v>1.2</v>
      </c>
      <c r="D26" s="17">
        <v>1</v>
      </c>
      <c r="E26" s="17">
        <v>1</v>
      </c>
      <c r="F26" s="18">
        <v>1</v>
      </c>
      <c r="G26" s="17">
        <v>1.2</v>
      </c>
      <c r="H26" s="1"/>
      <c r="I26" s="1"/>
    </row>
    <row r="27" spans="1:9" x14ac:dyDescent="0.35">
      <c r="A27" s="12" t="s">
        <v>236</v>
      </c>
      <c r="B27" s="17">
        <v>2.6667000000000001</v>
      </c>
      <c r="C27" s="17">
        <v>1.8</v>
      </c>
      <c r="D27" s="17">
        <v>2.3332999999999999</v>
      </c>
      <c r="E27" s="17">
        <v>1</v>
      </c>
      <c r="F27" s="18">
        <v>2</v>
      </c>
      <c r="G27" s="17">
        <v>1.75</v>
      </c>
      <c r="H27" s="1"/>
      <c r="I27" s="1"/>
    </row>
    <row r="28" spans="1:9" x14ac:dyDescent="0.35">
      <c r="A28" s="12" t="s">
        <v>248</v>
      </c>
      <c r="B28" s="17">
        <v>1</v>
      </c>
      <c r="C28" s="17">
        <v>0.84619999999999995</v>
      </c>
      <c r="D28" s="17">
        <v>1.2726999999999999</v>
      </c>
      <c r="E28" s="17">
        <v>1.0909</v>
      </c>
      <c r="F28" s="18">
        <v>1</v>
      </c>
      <c r="G28" s="17">
        <v>1.1000000000000001</v>
      </c>
      <c r="H28" s="1"/>
      <c r="I28" s="1"/>
    </row>
    <row r="29" spans="1:9" x14ac:dyDescent="0.35">
      <c r="A29" s="12" t="s">
        <v>249</v>
      </c>
      <c r="B29" s="17">
        <v>1.4443999999999999</v>
      </c>
      <c r="C29" s="17">
        <v>1.5</v>
      </c>
      <c r="D29" s="17">
        <v>1.3</v>
      </c>
      <c r="E29" s="17">
        <v>1.5</v>
      </c>
      <c r="F29" s="18">
        <v>1.0909</v>
      </c>
      <c r="G29" s="17">
        <v>1.5556000000000001</v>
      </c>
      <c r="H29" s="1"/>
      <c r="I29" s="1"/>
    </row>
    <row r="30" spans="1:9" x14ac:dyDescent="0.35">
      <c r="A30" s="12" t="s">
        <v>250</v>
      </c>
      <c r="B30" s="17">
        <v>0.5</v>
      </c>
      <c r="C30" s="17">
        <v>0.5</v>
      </c>
      <c r="D30" s="17">
        <v>0.66669999999999996</v>
      </c>
      <c r="E30" s="17">
        <v>0.57140000000000002</v>
      </c>
      <c r="F30" s="18">
        <v>0.2</v>
      </c>
      <c r="G30" s="17">
        <v>0.2</v>
      </c>
      <c r="H30" s="1"/>
      <c r="I30" s="1"/>
    </row>
    <row r="31" spans="1:9" x14ac:dyDescent="0.35">
      <c r="A31" s="12" t="s">
        <v>251</v>
      </c>
      <c r="B31" s="17">
        <v>1.4</v>
      </c>
      <c r="C31" s="17">
        <v>1</v>
      </c>
      <c r="D31" s="17">
        <v>1.6667000000000001</v>
      </c>
      <c r="E31" s="17">
        <v>1.3332999999999999</v>
      </c>
      <c r="F31" s="18">
        <v>1.8</v>
      </c>
      <c r="G31" s="17">
        <v>1.8</v>
      </c>
      <c r="H31" s="1"/>
      <c r="I31" s="1"/>
    </row>
    <row r="32" spans="1:9" x14ac:dyDescent="0.35">
      <c r="A32" s="12" t="s">
        <v>252</v>
      </c>
      <c r="B32" s="17">
        <v>2</v>
      </c>
      <c r="C32" s="17">
        <v>1.8234999999999999</v>
      </c>
      <c r="D32" s="17">
        <v>1.6471</v>
      </c>
      <c r="E32" s="17">
        <v>1.4117999999999999</v>
      </c>
      <c r="F32" s="18">
        <v>1.4</v>
      </c>
      <c r="G32" s="17">
        <v>1.4</v>
      </c>
      <c r="H32" s="1"/>
      <c r="I32" s="1"/>
    </row>
    <row r="33" spans="1:9" x14ac:dyDescent="0.35">
      <c r="A33" s="12" t="s">
        <v>253</v>
      </c>
      <c r="B33" s="17">
        <v>1.125</v>
      </c>
      <c r="C33" s="17">
        <v>1.3332999999999999</v>
      </c>
      <c r="D33" s="17">
        <v>1.5385</v>
      </c>
      <c r="E33" s="17">
        <v>1.4286000000000001</v>
      </c>
      <c r="F33" s="18">
        <v>1.3332999999999999</v>
      </c>
      <c r="G33" s="17">
        <v>1.3332999999999999</v>
      </c>
      <c r="H33" s="1"/>
      <c r="I33" s="1"/>
    </row>
    <row r="34" spans="1:9" x14ac:dyDescent="0.35">
      <c r="A34" s="12" t="s">
        <v>254</v>
      </c>
      <c r="B34" s="17">
        <v>3.2307999999999999</v>
      </c>
      <c r="C34" s="17">
        <v>2.6875</v>
      </c>
      <c r="D34" s="17">
        <v>2.6667000000000001</v>
      </c>
      <c r="E34" s="17">
        <v>2.8571</v>
      </c>
      <c r="F34" s="18">
        <v>2.7143000000000002</v>
      </c>
      <c r="G34" s="17">
        <v>2.4666999999999999</v>
      </c>
      <c r="H34" s="1"/>
      <c r="I34" s="1"/>
    </row>
    <row r="35" spans="1:9" x14ac:dyDescent="0.35">
      <c r="A35" s="12" t="s">
        <v>255</v>
      </c>
      <c r="B35" s="17">
        <v>1.3125</v>
      </c>
      <c r="C35" s="17">
        <v>1.3889</v>
      </c>
      <c r="D35" s="17">
        <v>1.4117999999999999</v>
      </c>
      <c r="E35" s="17">
        <v>1.3846000000000001</v>
      </c>
      <c r="F35" s="18">
        <v>1.1429</v>
      </c>
      <c r="G35" s="17">
        <v>0.9375</v>
      </c>
      <c r="H35" s="1"/>
      <c r="I35" s="1"/>
    </row>
    <row r="36" spans="1:9" x14ac:dyDescent="0.35">
      <c r="A36" s="12" t="s">
        <v>256</v>
      </c>
      <c r="B36" s="17">
        <v>1.1304000000000001</v>
      </c>
      <c r="C36" s="17">
        <v>1</v>
      </c>
      <c r="D36" s="17">
        <v>1.2273000000000001</v>
      </c>
      <c r="E36" s="17">
        <v>1.2381</v>
      </c>
      <c r="F36" s="18">
        <v>1</v>
      </c>
      <c r="G36" s="17">
        <v>0.9</v>
      </c>
      <c r="H36" s="1"/>
      <c r="I36" s="1"/>
    </row>
    <row r="37" spans="1:9" x14ac:dyDescent="0.35">
      <c r="A37" s="12" t="s">
        <v>257</v>
      </c>
      <c r="B37" s="17">
        <v>1</v>
      </c>
      <c r="C37" s="17">
        <v>0.88890000000000002</v>
      </c>
      <c r="D37" s="17">
        <v>1.0667</v>
      </c>
      <c r="E37" s="17">
        <v>0.86670000000000003</v>
      </c>
      <c r="F37" s="18">
        <v>0.75</v>
      </c>
      <c r="G37" s="19">
        <v>0.72219999999999995</v>
      </c>
      <c r="H37" s="1"/>
      <c r="I37" s="1"/>
    </row>
    <row r="38" spans="1:9" x14ac:dyDescent="0.35">
      <c r="A38" s="1" t="s">
        <v>40</v>
      </c>
      <c r="B38" s="1"/>
      <c r="C38" s="1"/>
      <c r="D38" s="1"/>
      <c r="E38" s="1"/>
      <c r="F38" s="1"/>
      <c r="G38" s="1"/>
      <c r="H38" s="1"/>
      <c r="I38" s="1"/>
    </row>
    <row r="39" spans="1:9" x14ac:dyDescent="0.35">
      <c r="A39" s="199"/>
      <c r="B39" s="199"/>
      <c r="C39" s="199"/>
      <c r="D39" s="199"/>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I43" s="1"/>
    </row>
    <row r="44" spans="1:9" x14ac:dyDescent="0.35">
      <c r="A44" s="1"/>
      <c r="B44" s="1"/>
      <c r="C44" s="1"/>
      <c r="D44" s="1"/>
      <c r="E44" s="1"/>
      <c r="F44" s="1"/>
      <c r="G44" s="1"/>
      <c r="H44" s="1"/>
      <c r="I44" s="1"/>
    </row>
    <row r="45" spans="1:9" x14ac:dyDescent="0.35">
      <c r="G45" s="1"/>
      <c r="H45" s="1"/>
    </row>
  </sheetData>
  <sortState xmlns:xlrd2="http://schemas.microsoft.com/office/spreadsheetml/2017/richdata2" ref="A6:D37">
    <sortCondition descending="1" ref="D5:D37"/>
  </sortState>
  <mergeCells count="4">
    <mergeCell ref="A39:D39"/>
    <mergeCell ref="A1:F1"/>
    <mergeCell ref="A2:F2"/>
    <mergeCell ref="A3:F3"/>
  </mergeCells>
  <pageMargins left="0.7" right="0.7" top="0.75" bottom="0.75" header="0.3" footer="0.3"/>
  <tableParts count="1">
    <tablePart r:id="rId1"/>
  </tablePart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I45"/>
  <sheetViews>
    <sheetView zoomScale="80" zoomScaleNormal="80" workbookViewId="0">
      <selection activeCell="A6" sqref="A6:G37"/>
    </sheetView>
  </sheetViews>
  <sheetFormatPr baseColWidth="10" defaultColWidth="11.453125" defaultRowHeight="14.5" x14ac:dyDescent="0.35"/>
  <cols>
    <col min="1" max="1" width="25.453125" bestFit="1" customWidth="1"/>
  </cols>
  <sheetData>
    <row r="1" spans="1:9" ht="23.5" x14ac:dyDescent="0.35">
      <c r="A1" s="202" t="s">
        <v>197</v>
      </c>
      <c r="B1" s="202"/>
      <c r="C1" s="202"/>
      <c r="D1" s="202"/>
      <c r="E1" s="202"/>
      <c r="F1" s="202"/>
      <c r="G1" s="1"/>
      <c r="H1" s="1"/>
      <c r="I1" s="1"/>
    </row>
    <row r="2" spans="1:9" ht="39" customHeight="1" x14ac:dyDescent="0.35">
      <c r="A2" s="204" t="s">
        <v>44</v>
      </c>
      <c r="B2" s="204"/>
      <c r="C2" s="204"/>
      <c r="D2" s="204"/>
      <c r="E2" s="204"/>
      <c r="F2" s="204"/>
      <c r="G2" s="1"/>
      <c r="H2" s="1"/>
      <c r="I2" s="1"/>
    </row>
    <row r="3" spans="1:9" x14ac:dyDescent="0.35">
      <c r="A3" s="201" t="s">
        <v>298</v>
      </c>
      <c r="B3" s="201"/>
      <c r="C3" s="201"/>
      <c r="D3" s="201"/>
      <c r="E3" s="201"/>
      <c r="F3" s="201"/>
      <c r="G3" s="1"/>
      <c r="H3" s="1"/>
      <c r="I3" s="1"/>
    </row>
    <row r="4" spans="1:9" ht="15" thickBot="1" x14ac:dyDescent="0.4">
      <c r="A4" s="2"/>
      <c r="B4" s="2"/>
      <c r="C4" s="2"/>
      <c r="D4" s="2"/>
      <c r="E4" s="1"/>
      <c r="F4" s="1"/>
      <c r="G4" s="1"/>
      <c r="H4" s="1"/>
      <c r="I4" s="1"/>
    </row>
    <row r="5" spans="1:9" x14ac:dyDescent="0.35">
      <c r="A5" s="63" t="s">
        <v>226</v>
      </c>
      <c r="B5" s="64" t="s">
        <v>130</v>
      </c>
      <c r="C5" s="64" t="s">
        <v>131</v>
      </c>
      <c r="D5" s="64" t="s">
        <v>132</v>
      </c>
      <c r="E5" s="64" t="s">
        <v>133</v>
      </c>
      <c r="F5" s="141" t="s">
        <v>134</v>
      </c>
      <c r="G5" s="145">
        <v>2024</v>
      </c>
      <c r="H5" s="1"/>
      <c r="I5" s="1"/>
    </row>
    <row r="6" spans="1:9" x14ac:dyDescent="0.35">
      <c r="A6" s="44" t="s">
        <v>1</v>
      </c>
      <c r="B6" s="10">
        <v>28.12330282159396</v>
      </c>
      <c r="C6" s="10">
        <v>28.12330282159396</v>
      </c>
      <c r="D6" s="10">
        <v>28.12330282159396</v>
      </c>
      <c r="E6" s="10">
        <v>22.254704150011641</v>
      </c>
      <c r="F6" s="11">
        <v>23.81113007545617</v>
      </c>
      <c r="G6" s="143">
        <v>23.81</v>
      </c>
      <c r="H6" s="1"/>
      <c r="I6" s="1"/>
    </row>
    <row r="7" spans="1:9" x14ac:dyDescent="0.35">
      <c r="A7" s="44" t="s">
        <v>227</v>
      </c>
      <c r="B7" s="10">
        <v>29.732345485609269</v>
      </c>
      <c r="C7" s="10">
        <v>29.732345485609269</v>
      </c>
      <c r="D7" s="10">
        <v>29.732345485609269</v>
      </c>
      <c r="E7" s="10">
        <v>29.732345485609269</v>
      </c>
      <c r="F7" s="11">
        <v>29.732345485609269</v>
      </c>
      <c r="G7" s="143">
        <v>29.732345485609269</v>
      </c>
      <c r="H7" s="1"/>
      <c r="I7" s="1"/>
    </row>
    <row r="8" spans="1:9" x14ac:dyDescent="0.35">
      <c r="A8" s="44" t="s">
        <v>228</v>
      </c>
      <c r="B8" s="10">
        <v>9.5650454448750466</v>
      </c>
      <c r="C8" s="10">
        <v>9.5650454448750466</v>
      </c>
      <c r="D8" s="10">
        <v>9.5650454448750466</v>
      </c>
      <c r="E8" s="10">
        <v>9.5650454448750466</v>
      </c>
      <c r="F8" s="11">
        <v>27.305443428128147</v>
      </c>
      <c r="G8" s="143">
        <v>26.17</v>
      </c>
      <c r="H8" s="1"/>
      <c r="I8" s="1"/>
    </row>
    <row r="9" spans="1:9" x14ac:dyDescent="0.35">
      <c r="A9" s="44" t="s">
        <v>229</v>
      </c>
      <c r="B9" s="10">
        <v>36.456219769668998</v>
      </c>
      <c r="C9" s="10">
        <v>36.456219769668998</v>
      </c>
      <c r="D9" s="10">
        <v>36.456219769668998</v>
      </c>
      <c r="E9" s="10">
        <v>35.760691624768306</v>
      </c>
      <c r="F9" s="11">
        <v>31.214664102319041</v>
      </c>
      <c r="G9" s="143">
        <v>28.14</v>
      </c>
      <c r="H9" s="1"/>
      <c r="I9" s="1"/>
    </row>
    <row r="10" spans="1:9" x14ac:dyDescent="0.35">
      <c r="A10" s="44" t="s">
        <v>230</v>
      </c>
      <c r="B10" s="10">
        <v>31.041812262501178</v>
      </c>
      <c r="C10" s="10">
        <v>31.041812262501178</v>
      </c>
      <c r="D10" s="10">
        <v>31.041812262501178</v>
      </c>
      <c r="E10" s="10">
        <v>31.041812262501178</v>
      </c>
      <c r="F10" s="11">
        <v>20.200254557325785</v>
      </c>
      <c r="G10" s="143">
        <v>20.2</v>
      </c>
      <c r="H10" s="1"/>
      <c r="I10" s="1"/>
    </row>
    <row r="11" spans="1:9" x14ac:dyDescent="0.35">
      <c r="A11" s="44" t="s">
        <v>231</v>
      </c>
      <c r="B11" s="10">
        <v>27.351831242332935</v>
      </c>
      <c r="C11" s="10">
        <v>27.351831242332935</v>
      </c>
      <c r="D11" s="10">
        <v>27.351831242332935</v>
      </c>
      <c r="E11" s="10">
        <v>37.41173942442159</v>
      </c>
      <c r="F11" s="11">
        <v>44.710506283385229</v>
      </c>
      <c r="G11" s="143">
        <v>44.75</v>
      </c>
      <c r="H11" s="1"/>
      <c r="I11" s="1"/>
    </row>
    <row r="12" spans="1:9" x14ac:dyDescent="0.35">
      <c r="A12" s="44" t="s">
        <v>232</v>
      </c>
      <c r="B12" s="10">
        <v>1.0634113233688145</v>
      </c>
      <c r="C12" s="10">
        <v>1.0634113233688145</v>
      </c>
      <c r="D12" s="10">
        <v>1.0634113233688145</v>
      </c>
      <c r="E12" s="10">
        <v>1.2355860769108</v>
      </c>
      <c r="F12" s="11">
        <v>1.3812818945092762</v>
      </c>
      <c r="G12" s="143">
        <v>1.38</v>
      </c>
      <c r="H12" s="1"/>
      <c r="I12" s="1"/>
    </row>
    <row r="13" spans="1:9" x14ac:dyDescent="0.35">
      <c r="A13" s="44" t="s">
        <v>233</v>
      </c>
      <c r="B13" s="10">
        <v>16.903657661450392</v>
      </c>
      <c r="C13" s="10">
        <v>16.903657661450392</v>
      </c>
      <c r="D13" s="10">
        <v>16.903657661450392</v>
      </c>
      <c r="E13" s="10">
        <v>16.903657661450392</v>
      </c>
      <c r="F13" s="11">
        <v>16.903657661450392</v>
      </c>
      <c r="G13" s="143">
        <v>16.903657661450392</v>
      </c>
      <c r="H13" s="1"/>
      <c r="I13" s="1"/>
    </row>
    <row r="14" spans="1:9" x14ac:dyDescent="0.35">
      <c r="A14" s="44" t="s">
        <v>234</v>
      </c>
      <c r="B14" s="10">
        <v>39.854110739381667</v>
      </c>
      <c r="C14" s="10">
        <v>39.854110739381667</v>
      </c>
      <c r="D14" s="10">
        <v>39.854110739381667</v>
      </c>
      <c r="E14" s="10">
        <v>39.854110739381667</v>
      </c>
      <c r="F14" s="11">
        <v>39.854110739381667</v>
      </c>
      <c r="G14" s="143">
        <v>39.854110739381667</v>
      </c>
      <c r="H14" s="1"/>
      <c r="I14" s="1"/>
    </row>
    <row r="15" spans="1:9" x14ac:dyDescent="0.35">
      <c r="A15" s="44" t="s">
        <v>235</v>
      </c>
      <c r="B15" s="10">
        <v>14.800865910720015</v>
      </c>
      <c r="C15" s="10">
        <v>14.800865910720015</v>
      </c>
      <c r="D15" s="10">
        <v>14.800865910720015</v>
      </c>
      <c r="E15" s="10">
        <v>13.703850949318822</v>
      </c>
      <c r="F15" s="11">
        <v>7.7230215919744518</v>
      </c>
      <c r="G15" s="143">
        <v>8.15</v>
      </c>
      <c r="H15" s="1"/>
      <c r="I15" s="1"/>
    </row>
    <row r="16" spans="1:9" x14ac:dyDescent="0.35">
      <c r="A16" s="44" t="s">
        <v>236</v>
      </c>
      <c r="B16" s="10">
        <v>18.3466836269744</v>
      </c>
      <c r="C16" s="10">
        <v>18.3466836269744</v>
      </c>
      <c r="D16" s="10">
        <v>18.3466836269744</v>
      </c>
      <c r="E16" s="10">
        <v>11.915732560864111</v>
      </c>
      <c r="F16" s="11">
        <v>11.915732560864111</v>
      </c>
      <c r="G16" s="143">
        <v>21.69</v>
      </c>
      <c r="H16" s="1"/>
      <c r="I16" s="1"/>
    </row>
    <row r="17" spans="1:9" x14ac:dyDescent="0.35">
      <c r="A17" s="44" t="s">
        <v>237</v>
      </c>
      <c r="B17" s="10">
        <v>29.825309224144338</v>
      </c>
      <c r="C17" s="10">
        <v>29.825309224144338</v>
      </c>
      <c r="D17" s="10">
        <v>29.825309224144338</v>
      </c>
      <c r="E17" s="10">
        <v>42.147340775437961</v>
      </c>
      <c r="F17" s="11">
        <v>36.895436469015117</v>
      </c>
      <c r="G17" s="143">
        <v>36.9</v>
      </c>
      <c r="H17" s="1"/>
      <c r="I17" s="1"/>
    </row>
    <row r="18" spans="1:9" x14ac:dyDescent="0.35">
      <c r="A18" s="44" t="s">
        <v>238</v>
      </c>
      <c r="B18" s="10">
        <v>6.3900446884017805</v>
      </c>
      <c r="C18" s="10">
        <v>6.3900446884017805</v>
      </c>
      <c r="D18" s="10">
        <v>6.3900446884017805</v>
      </c>
      <c r="E18" s="10">
        <v>22.946137594588194</v>
      </c>
      <c r="F18" s="11">
        <v>20.626596673365444</v>
      </c>
      <c r="G18" s="143">
        <v>21.28</v>
      </c>
      <c r="H18" s="1"/>
      <c r="I18" s="1"/>
    </row>
    <row r="19" spans="1:9" x14ac:dyDescent="0.35">
      <c r="A19" s="44" t="s">
        <v>239</v>
      </c>
      <c r="B19" s="10">
        <v>15.462263223291602</v>
      </c>
      <c r="C19" s="10">
        <v>15.462263223291602</v>
      </c>
      <c r="D19" s="10">
        <v>15.462263223291602</v>
      </c>
      <c r="E19" s="10">
        <v>26.686167319652277</v>
      </c>
      <c r="F19" s="11">
        <v>27.694602185386287</v>
      </c>
      <c r="G19" s="143">
        <v>26.58</v>
      </c>
      <c r="H19" s="1"/>
      <c r="I19" s="1"/>
    </row>
    <row r="20" spans="1:9" x14ac:dyDescent="0.35">
      <c r="A20" s="44" t="s">
        <v>240</v>
      </c>
      <c r="B20" s="10">
        <v>17.819923270724271</v>
      </c>
      <c r="C20" s="10">
        <v>17.819923270724271</v>
      </c>
      <c r="D20" s="10">
        <v>17.819923270724271</v>
      </c>
      <c r="E20" s="10">
        <v>17.819923270724271</v>
      </c>
      <c r="F20" s="11">
        <v>17.819923270724271</v>
      </c>
      <c r="G20" s="143">
        <v>17.819923270724271</v>
      </c>
      <c r="H20" s="1"/>
      <c r="I20" s="1"/>
    </row>
    <row r="21" spans="1:9" x14ac:dyDescent="0.35">
      <c r="A21" s="44" t="s">
        <v>241</v>
      </c>
      <c r="B21" s="10">
        <v>25.445415419890434</v>
      </c>
      <c r="C21" s="10">
        <v>25.445415419890434</v>
      </c>
      <c r="D21" s="10">
        <v>25.445415419890434</v>
      </c>
      <c r="E21" s="10">
        <v>19.044098092959167</v>
      </c>
      <c r="F21" s="11">
        <v>14.600681376884445</v>
      </c>
      <c r="G21" s="143">
        <v>14.52</v>
      </c>
      <c r="H21" s="1"/>
      <c r="I21" s="1"/>
    </row>
    <row r="22" spans="1:9" x14ac:dyDescent="0.35">
      <c r="A22" s="44" t="s">
        <v>242</v>
      </c>
      <c r="B22" s="10">
        <v>30.360838692823695</v>
      </c>
      <c r="C22" s="10">
        <v>30.360838692823695</v>
      </c>
      <c r="D22" s="10">
        <v>30.360838692823695</v>
      </c>
      <c r="E22" s="10">
        <v>30.360838692823695</v>
      </c>
      <c r="F22" s="11">
        <v>30.360838692823695</v>
      </c>
      <c r="G22" s="143">
        <v>30.360838692823695</v>
      </c>
      <c r="H22" s="1"/>
      <c r="I22" s="1"/>
    </row>
    <row r="23" spans="1:9" x14ac:dyDescent="0.35">
      <c r="A23" s="44" t="s">
        <v>243</v>
      </c>
      <c r="B23" s="10">
        <v>24.527909481805558</v>
      </c>
      <c r="C23" s="10">
        <v>24.527909481805558</v>
      </c>
      <c r="D23" s="10">
        <v>24.527909481805558</v>
      </c>
      <c r="E23" s="10">
        <v>15.807749914229289</v>
      </c>
      <c r="F23" s="11">
        <v>6.9517237814418449</v>
      </c>
      <c r="G23" s="143">
        <v>6.97</v>
      </c>
      <c r="H23" s="1"/>
      <c r="I23" s="1"/>
    </row>
    <row r="24" spans="1:9" x14ac:dyDescent="0.35">
      <c r="A24" s="44" t="s">
        <v>244</v>
      </c>
      <c r="B24" s="10">
        <v>11.25111926910702</v>
      </c>
      <c r="C24" s="10">
        <v>11.25111926910702</v>
      </c>
      <c r="D24" s="10">
        <v>11.25111926910702</v>
      </c>
      <c r="E24" s="10">
        <v>49.491106173211172</v>
      </c>
      <c r="F24" s="11">
        <v>44.710149346330589</v>
      </c>
      <c r="G24" s="143">
        <v>44.7</v>
      </c>
      <c r="H24" s="1"/>
      <c r="I24" s="1"/>
    </row>
    <row r="25" spans="1:9" x14ac:dyDescent="0.35">
      <c r="A25" s="44" t="s">
        <v>245</v>
      </c>
      <c r="B25" s="10">
        <v>25.030010102055478</v>
      </c>
      <c r="C25" s="10">
        <v>25.030010102055478</v>
      </c>
      <c r="D25" s="10">
        <v>25.030010102055478</v>
      </c>
      <c r="E25" s="10">
        <v>26.43082373781721</v>
      </c>
      <c r="F25" s="11">
        <v>25.433675995667059</v>
      </c>
      <c r="G25" s="143">
        <v>25.73</v>
      </c>
      <c r="H25" s="1"/>
      <c r="I25" s="1"/>
    </row>
    <row r="26" spans="1:9" x14ac:dyDescent="0.35">
      <c r="A26" s="44" t="s">
        <v>246</v>
      </c>
      <c r="B26" s="10">
        <v>10.545597581048785</v>
      </c>
      <c r="C26" s="10">
        <v>10.545597581048785</v>
      </c>
      <c r="D26" s="10">
        <v>10.545597581048785</v>
      </c>
      <c r="E26" s="10">
        <v>2.2154444402430928</v>
      </c>
      <c r="F26" s="11">
        <v>0.41798475962213383</v>
      </c>
      <c r="G26" s="143">
        <v>0.4</v>
      </c>
      <c r="H26" s="1"/>
      <c r="I26" s="1"/>
    </row>
    <row r="27" spans="1:9" x14ac:dyDescent="0.35">
      <c r="A27" s="44" t="s">
        <v>247</v>
      </c>
      <c r="B27" s="10">
        <v>5.9017787251160954</v>
      </c>
      <c r="C27" s="10">
        <v>5.9017787251160954</v>
      </c>
      <c r="D27" s="10">
        <v>5.9017787251160954</v>
      </c>
      <c r="E27" s="10">
        <v>1.2774363709139234</v>
      </c>
      <c r="F27" s="11">
        <v>5.674870414569237</v>
      </c>
      <c r="G27" s="143">
        <v>5.67</v>
      </c>
      <c r="H27" s="1"/>
      <c r="I27" s="1"/>
    </row>
    <row r="28" spans="1:9" x14ac:dyDescent="0.35">
      <c r="A28" s="44" t="s">
        <v>248</v>
      </c>
      <c r="B28" s="10">
        <v>11.297803103448008</v>
      </c>
      <c r="C28" s="10">
        <v>11.297803103448008</v>
      </c>
      <c r="D28" s="10">
        <v>11.297803103448008</v>
      </c>
      <c r="E28" s="10">
        <v>11.297803103448008</v>
      </c>
      <c r="F28" s="11">
        <v>11.297803103448008</v>
      </c>
      <c r="G28" s="143">
        <v>11.297803103448008</v>
      </c>
      <c r="H28" s="1"/>
      <c r="I28" s="1"/>
    </row>
    <row r="29" spans="1:9" x14ac:dyDescent="0.35">
      <c r="A29" s="44" t="s">
        <v>249</v>
      </c>
      <c r="B29" s="10">
        <v>13.887386315499006</v>
      </c>
      <c r="C29" s="10">
        <v>13.887386315499006</v>
      </c>
      <c r="D29" s="10">
        <v>13.887386315499006</v>
      </c>
      <c r="E29" s="10">
        <v>19.474936736728228</v>
      </c>
      <c r="F29" s="11">
        <v>38.834435514058683</v>
      </c>
      <c r="G29" s="144">
        <v>38.83</v>
      </c>
      <c r="H29" s="1"/>
      <c r="I29" s="1"/>
    </row>
    <row r="30" spans="1:9" x14ac:dyDescent="0.35">
      <c r="A30" s="44" t="s">
        <v>250</v>
      </c>
      <c r="B30" s="10">
        <v>2.6340723250360707</v>
      </c>
      <c r="C30" s="10">
        <v>2.6340723250360707</v>
      </c>
      <c r="D30" s="10">
        <v>2.6340723250360707</v>
      </c>
      <c r="E30" s="10">
        <v>2.6340723250360707</v>
      </c>
      <c r="F30" s="11">
        <v>4.868747611965814</v>
      </c>
      <c r="G30" s="144">
        <v>4.87</v>
      </c>
      <c r="H30" s="1"/>
      <c r="I30" s="1"/>
    </row>
    <row r="31" spans="1:9" x14ac:dyDescent="0.35">
      <c r="A31" s="44" t="s">
        <v>251</v>
      </c>
      <c r="B31" s="10">
        <v>35.150596674368131</v>
      </c>
      <c r="C31" s="10">
        <v>35.150596674368131</v>
      </c>
      <c r="D31" s="10">
        <v>35.150596674368131</v>
      </c>
      <c r="E31" s="10">
        <v>35.150596674368131</v>
      </c>
      <c r="F31" s="11">
        <v>35.150596674368131</v>
      </c>
      <c r="G31" s="144">
        <v>23.28</v>
      </c>
      <c r="H31" s="1"/>
      <c r="I31" s="1"/>
    </row>
    <row r="32" spans="1:9" x14ac:dyDescent="0.35">
      <c r="A32" s="44" t="s">
        <v>252</v>
      </c>
      <c r="B32" s="10">
        <v>22.35178859850938</v>
      </c>
      <c r="C32" s="10">
        <v>22.35178859850938</v>
      </c>
      <c r="D32" s="10">
        <v>22.35178859850938</v>
      </c>
      <c r="E32" s="10">
        <v>51.660787540186973</v>
      </c>
      <c r="F32" s="11">
        <v>52.086683239600163</v>
      </c>
      <c r="G32" s="144">
        <v>52.12</v>
      </c>
      <c r="H32" s="1"/>
      <c r="I32" s="1"/>
    </row>
    <row r="33" spans="1:9" x14ac:dyDescent="0.35">
      <c r="A33" s="44" t="s">
        <v>253</v>
      </c>
      <c r="B33" s="10">
        <v>2.8487990595410202</v>
      </c>
      <c r="C33" s="10">
        <v>2.8487990595410202</v>
      </c>
      <c r="D33" s="10">
        <v>2.8487990595410202</v>
      </c>
      <c r="E33" s="10">
        <v>2.8487990595410202</v>
      </c>
      <c r="F33" s="11">
        <v>0</v>
      </c>
      <c r="G33" s="144">
        <v>0</v>
      </c>
      <c r="H33" s="1"/>
      <c r="I33" s="1"/>
    </row>
    <row r="34" spans="1:9" x14ac:dyDescent="0.35">
      <c r="A34" s="44" t="s">
        <v>254</v>
      </c>
      <c r="B34" s="10">
        <v>21.320040349102662</v>
      </c>
      <c r="C34" s="10">
        <v>21.320040349102662</v>
      </c>
      <c r="D34" s="10">
        <v>21.320040349102662</v>
      </c>
      <c r="E34" s="10">
        <v>21.320040349102662</v>
      </c>
      <c r="F34" s="11">
        <v>21.320040349102662</v>
      </c>
      <c r="G34" s="144">
        <v>21.320040349102662</v>
      </c>
      <c r="H34" s="1"/>
      <c r="I34" s="1"/>
    </row>
    <row r="35" spans="1:9" x14ac:dyDescent="0.35">
      <c r="A35" s="44" t="s">
        <v>255</v>
      </c>
      <c r="B35" s="10">
        <v>5.6672820237244075</v>
      </c>
      <c r="C35" s="10">
        <v>5.6672820237244075</v>
      </c>
      <c r="D35" s="10">
        <v>5.6672820237244075</v>
      </c>
      <c r="E35" s="10">
        <v>9.4766503997818461</v>
      </c>
      <c r="F35" s="11">
        <v>24.786058857109278</v>
      </c>
      <c r="G35" s="144">
        <v>24.79</v>
      </c>
      <c r="H35" s="1"/>
      <c r="I35" s="1"/>
    </row>
    <row r="36" spans="1:9" x14ac:dyDescent="0.35">
      <c r="A36" s="44" t="s">
        <v>256</v>
      </c>
      <c r="B36" s="10">
        <v>17.914748868014797</v>
      </c>
      <c r="C36" s="10">
        <v>17.914748868014797</v>
      </c>
      <c r="D36" s="10">
        <v>17.914748868014797</v>
      </c>
      <c r="E36" s="10">
        <v>17.914748868014797</v>
      </c>
      <c r="F36" s="11">
        <v>17.914748868014797</v>
      </c>
      <c r="G36" s="144">
        <v>17.914748868014797</v>
      </c>
      <c r="H36" s="1"/>
      <c r="I36" s="1"/>
    </row>
    <row r="37" spans="1:9" x14ac:dyDescent="0.35">
      <c r="A37" s="44" t="s">
        <v>257</v>
      </c>
      <c r="B37" s="10">
        <v>3.7613563776869703</v>
      </c>
      <c r="C37" s="10">
        <v>3.7613563776869703</v>
      </c>
      <c r="D37" s="10">
        <v>3.7613563776869703</v>
      </c>
      <c r="E37" s="10">
        <v>1.6996590298909062</v>
      </c>
      <c r="F37" s="11">
        <v>2.3127615950325304</v>
      </c>
      <c r="G37" s="144">
        <v>2.4</v>
      </c>
      <c r="H37" s="1"/>
      <c r="I37" s="1"/>
    </row>
    <row r="38" spans="1:9" x14ac:dyDescent="0.35">
      <c r="A38" s="1" t="s">
        <v>274</v>
      </c>
      <c r="B38" s="62"/>
      <c r="C38" s="62"/>
      <c r="D38" s="62"/>
      <c r="E38" s="5"/>
      <c r="F38" s="5"/>
      <c r="G38" s="1"/>
      <c r="H38" s="1"/>
      <c r="I38" s="1"/>
    </row>
    <row r="39" spans="1:9" x14ac:dyDescent="0.35">
      <c r="A39" s="199"/>
      <c r="B39" s="199"/>
      <c r="C39" s="199"/>
      <c r="D39" s="199"/>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I43" s="1"/>
    </row>
    <row r="44" spans="1:9" x14ac:dyDescent="0.35">
      <c r="A44" s="1"/>
      <c r="B44" s="1"/>
      <c r="C44" s="1"/>
      <c r="D44" s="1"/>
      <c r="E44" s="1"/>
      <c r="F44" s="1"/>
      <c r="G44" s="1"/>
      <c r="H44" s="1"/>
      <c r="I44" s="1"/>
    </row>
    <row r="45" spans="1:9" x14ac:dyDescent="0.35">
      <c r="G45" s="1"/>
      <c r="H45" s="1"/>
    </row>
  </sheetData>
  <mergeCells count="4">
    <mergeCell ref="A39:D39"/>
    <mergeCell ref="A1:F1"/>
    <mergeCell ref="A2:F2"/>
    <mergeCell ref="A3:F3"/>
  </mergeCells>
  <pageMargins left="0.7" right="0.7" top="0.75" bottom="0.75" header="0.3" footer="0.3"/>
  <tableParts count="1">
    <tablePart r:id="rId1"/>
  </tablePart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I45"/>
  <sheetViews>
    <sheetView zoomScale="80" zoomScaleNormal="80" workbookViewId="0">
      <selection activeCell="A6" sqref="A6:G37"/>
    </sheetView>
  </sheetViews>
  <sheetFormatPr baseColWidth="10" defaultColWidth="11.453125" defaultRowHeight="14.5" x14ac:dyDescent="0.35"/>
  <cols>
    <col min="1" max="1" width="25.453125" bestFit="1" customWidth="1"/>
    <col min="2" max="4" width="13.54296875" bestFit="1" customWidth="1"/>
  </cols>
  <sheetData>
    <row r="1" spans="1:9" ht="23.5" x14ac:dyDescent="0.35">
      <c r="A1" s="202" t="s">
        <v>139</v>
      </c>
      <c r="B1" s="202"/>
      <c r="C1" s="202"/>
      <c r="D1" s="202"/>
      <c r="E1" s="202"/>
      <c r="F1" s="202"/>
      <c r="G1" s="1"/>
      <c r="H1" s="1"/>
      <c r="I1" s="1"/>
    </row>
    <row r="2" spans="1:9" ht="44.25" customHeight="1" x14ac:dyDescent="0.35">
      <c r="A2" s="204" t="s">
        <v>152</v>
      </c>
      <c r="B2" s="204"/>
      <c r="C2" s="204"/>
      <c r="D2" s="204"/>
      <c r="E2" s="204"/>
      <c r="F2" s="204"/>
      <c r="G2" s="1"/>
      <c r="H2" s="1"/>
      <c r="I2" s="1"/>
    </row>
    <row r="3" spans="1:9" x14ac:dyDescent="0.35">
      <c r="A3" s="201" t="s">
        <v>55</v>
      </c>
      <c r="B3" s="201"/>
      <c r="C3" s="201"/>
      <c r="D3" s="201"/>
      <c r="E3" s="201"/>
      <c r="F3" s="201"/>
      <c r="G3" s="1"/>
      <c r="H3" s="1"/>
      <c r="I3" s="1"/>
    </row>
    <row r="4" spans="1:9" x14ac:dyDescent="0.35">
      <c r="A4" s="2"/>
      <c r="B4" s="2"/>
      <c r="C4" s="2"/>
      <c r="D4" s="2"/>
      <c r="E4" s="1"/>
      <c r="F4" s="1"/>
      <c r="G4" s="1"/>
      <c r="H4" s="1"/>
      <c r="I4" s="1"/>
    </row>
    <row r="5" spans="1:9" x14ac:dyDescent="0.35">
      <c r="A5" s="22" t="s">
        <v>226</v>
      </c>
      <c r="B5" s="23" t="s">
        <v>130</v>
      </c>
      <c r="C5" s="23" t="s">
        <v>131</v>
      </c>
      <c r="D5" s="23" t="s">
        <v>132</v>
      </c>
      <c r="E5" s="23" t="s">
        <v>133</v>
      </c>
      <c r="F5" s="24" t="s">
        <v>134</v>
      </c>
      <c r="G5" s="146" t="s">
        <v>291</v>
      </c>
      <c r="H5" s="1"/>
      <c r="I5" s="1"/>
    </row>
    <row r="6" spans="1:9" x14ac:dyDescent="0.35">
      <c r="A6" s="12" t="s">
        <v>1</v>
      </c>
      <c r="B6" s="17">
        <v>0.14764693208163299</v>
      </c>
      <c r="C6" s="17">
        <v>0.14764693208163299</v>
      </c>
      <c r="D6" s="17">
        <v>0.164715800142541</v>
      </c>
      <c r="E6" s="17">
        <v>0.164715800142541</v>
      </c>
      <c r="F6" s="18">
        <v>0.164715800142541</v>
      </c>
      <c r="G6" s="92">
        <v>0.164715800142541</v>
      </c>
      <c r="H6" s="1"/>
      <c r="I6" s="1"/>
    </row>
    <row r="7" spans="1:9" x14ac:dyDescent="0.35">
      <c r="A7" s="12" t="s">
        <v>227</v>
      </c>
      <c r="B7" s="17">
        <v>0.31289384814492899</v>
      </c>
      <c r="C7" s="17">
        <v>0.31289384814492899</v>
      </c>
      <c r="D7" s="17">
        <v>0.31171417072131402</v>
      </c>
      <c r="E7" s="17">
        <v>0.30763688121798299</v>
      </c>
      <c r="F7" s="18">
        <v>0.47476439402898402</v>
      </c>
      <c r="G7" s="90">
        <v>0.47476439402898402</v>
      </c>
      <c r="H7" s="1"/>
      <c r="I7" s="1"/>
    </row>
    <row r="8" spans="1:9" x14ac:dyDescent="0.35">
      <c r="A8" s="12" t="s">
        <v>228</v>
      </c>
      <c r="B8" s="17">
        <v>0.59948124555820803</v>
      </c>
      <c r="C8" s="17">
        <v>0.59948124555820803</v>
      </c>
      <c r="D8" s="17">
        <v>0.57544045628454499</v>
      </c>
      <c r="E8" s="17">
        <v>0.46224226238851301</v>
      </c>
      <c r="F8" s="18">
        <v>0.54900092585964499</v>
      </c>
      <c r="G8" s="90">
        <v>0.54900092585964499</v>
      </c>
      <c r="H8" s="1"/>
      <c r="I8" s="1"/>
    </row>
    <row r="9" spans="1:9" x14ac:dyDescent="0.35">
      <c r="A9" s="12" t="s">
        <v>229</v>
      </c>
      <c r="B9" s="17">
        <v>0.41890713167625998</v>
      </c>
      <c r="C9" s="17">
        <v>0.41890713167625998</v>
      </c>
      <c r="D9" s="17">
        <v>0.39066213188103599</v>
      </c>
      <c r="E9" s="17">
        <v>0.39334437826315499</v>
      </c>
      <c r="F9" s="18">
        <v>0.57669477187477203</v>
      </c>
      <c r="G9" s="90">
        <v>0.57669477187477203</v>
      </c>
      <c r="H9" s="1"/>
      <c r="I9" s="1"/>
    </row>
    <row r="10" spans="1:9" x14ac:dyDescent="0.35">
      <c r="A10" s="12" t="s">
        <v>230</v>
      </c>
      <c r="B10" s="17">
        <v>0.40939968354859002</v>
      </c>
      <c r="C10" s="17">
        <v>0.40939968354859002</v>
      </c>
      <c r="D10" s="17">
        <v>0.43135900381152698</v>
      </c>
      <c r="E10" s="17">
        <v>0.37819920989002498</v>
      </c>
      <c r="F10" s="18">
        <v>0.54943467375877697</v>
      </c>
      <c r="G10" s="90">
        <v>0.54943467375877697</v>
      </c>
      <c r="H10" s="1"/>
      <c r="I10" s="1"/>
    </row>
    <row r="11" spans="1:9" x14ac:dyDescent="0.35">
      <c r="A11" s="12" t="s">
        <v>231</v>
      </c>
      <c r="B11" s="17">
        <v>0.45055027110791601</v>
      </c>
      <c r="C11" s="17">
        <v>0.45055027110791601</v>
      </c>
      <c r="D11" s="17">
        <v>0.48307870161307698</v>
      </c>
      <c r="E11" s="17">
        <v>0.41130600336864398</v>
      </c>
      <c r="F11" s="18">
        <v>0.573881972299086</v>
      </c>
      <c r="G11" s="90">
        <v>0.573881972299086</v>
      </c>
      <c r="H11" s="1"/>
      <c r="I11" s="1"/>
    </row>
    <row r="12" spans="1:9" x14ac:dyDescent="0.35">
      <c r="A12" s="12" t="s">
        <v>232</v>
      </c>
      <c r="B12" s="17">
        <v>0.65335981103563001</v>
      </c>
      <c r="C12" s="17">
        <v>0.65335981103563001</v>
      </c>
      <c r="D12" s="17">
        <v>0.68682166430674496</v>
      </c>
      <c r="E12" s="17">
        <v>0.60539859167872201</v>
      </c>
      <c r="F12" s="18">
        <v>0.85709816810496897</v>
      </c>
      <c r="G12" s="90">
        <v>0.85709816810496897</v>
      </c>
      <c r="H12" s="1"/>
      <c r="I12" s="1"/>
    </row>
    <row r="13" spans="1:9" x14ac:dyDescent="0.35">
      <c r="A13" s="12" t="s">
        <v>233</v>
      </c>
      <c r="B13" s="17">
        <v>0.30515893505899899</v>
      </c>
      <c r="C13" s="17">
        <v>0.30515893505899899</v>
      </c>
      <c r="D13" s="17">
        <v>0.29842613423787701</v>
      </c>
      <c r="E13" s="17">
        <v>0.30396049995566499</v>
      </c>
      <c r="F13" s="18">
        <v>0.41782438181515802</v>
      </c>
      <c r="G13" s="90">
        <v>0.41782438181515802</v>
      </c>
      <c r="H13" s="1"/>
      <c r="I13" s="1"/>
    </row>
    <row r="14" spans="1:9" x14ac:dyDescent="0.35">
      <c r="A14" s="12" t="s">
        <v>234</v>
      </c>
      <c r="B14" s="17">
        <v>0.22162901121041401</v>
      </c>
      <c r="C14" s="17">
        <v>0.22162901121041401</v>
      </c>
      <c r="D14" s="17">
        <v>0.225086944535966</v>
      </c>
      <c r="E14" s="17">
        <v>0.22526854801467899</v>
      </c>
      <c r="F14" s="18">
        <v>0.30290438990059099</v>
      </c>
      <c r="G14" s="90">
        <v>0.30290438990059099</v>
      </c>
      <c r="H14" s="1"/>
      <c r="I14" s="1"/>
    </row>
    <row r="15" spans="1:9" x14ac:dyDescent="0.35">
      <c r="A15" s="12" t="s">
        <v>235</v>
      </c>
      <c r="B15" s="17">
        <v>0.26904279972003597</v>
      </c>
      <c r="C15" s="17">
        <v>0.26904279972003597</v>
      </c>
      <c r="D15" s="17">
        <v>0.32259050448175602</v>
      </c>
      <c r="E15" s="17">
        <v>0.28890361742376103</v>
      </c>
      <c r="F15" s="18">
        <v>0.47025084259141797</v>
      </c>
      <c r="G15" s="90">
        <v>0.47025084259141797</v>
      </c>
      <c r="H15" s="1"/>
      <c r="I15" s="1"/>
    </row>
    <row r="16" spans="1:9" x14ac:dyDescent="0.35">
      <c r="A16" s="12" t="s">
        <v>236</v>
      </c>
      <c r="B16" s="17">
        <v>0.36087315975796946</v>
      </c>
      <c r="C16" s="17">
        <v>0.36087315975796946</v>
      </c>
      <c r="D16" s="17">
        <v>0.37320009953716432</v>
      </c>
      <c r="E16" s="17">
        <v>0.34536417969577671</v>
      </c>
      <c r="F16" s="18">
        <v>0.37267883418259945</v>
      </c>
      <c r="G16" s="103">
        <v>0.37267883418259945</v>
      </c>
      <c r="H16" s="1"/>
      <c r="I16" s="1"/>
    </row>
    <row r="17" spans="1:9" x14ac:dyDescent="0.35">
      <c r="A17" s="12" t="s">
        <v>237</v>
      </c>
      <c r="B17" s="17">
        <v>0.32865591020075635</v>
      </c>
      <c r="C17" s="17">
        <v>0.32865591020075635</v>
      </c>
      <c r="D17" s="17">
        <v>0.34558324387418776</v>
      </c>
      <c r="E17" s="17">
        <v>0.31178318880337341</v>
      </c>
      <c r="F17" s="18">
        <v>0.4057022287951757</v>
      </c>
      <c r="G17" s="103">
        <v>0.4057022287951757</v>
      </c>
      <c r="H17" s="1"/>
      <c r="I17" s="1"/>
    </row>
    <row r="18" spans="1:9" x14ac:dyDescent="0.35">
      <c r="A18" s="12" t="s">
        <v>238</v>
      </c>
      <c r="B18" s="17">
        <v>0.42737797185906801</v>
      </c>
      <c r="C18" s="17">
        <v>0.42737797185906801</v>
      </c>
      <c r="D18" s="17">
        <v>0.42214526878521702</v>
      </c>
      <c r="E18" s="17">
        <v>0.392039064240984</v>
      </c>
      <c r="F18" s="18">
        <v>0.60971902433677505</v>
      </c>
      <c r="G18" s="90">
        <v>0.60971902433677505</v>
      </c>
      <c r="H18" s="1"/>
      <c r="I18" s="1"/>
    </row>
    <row r="19" spans="1:9" x14ac:dyDescent="0.35">
      <c r="A19" s="12" t="s">
        <v>239</v>
      </c>
      <c r="B19" s="17">
        <v>0.43598298497739202</v>
      </c>
      <c r="C19" s="17">
        <v>0.43598298497739202</v>
      </c>
      <c r="D19" s="17">
        <v>0.40869540392066001</v>
      </c>
      <c r="E19" s="17">
        <v>0.38019246371856202</v>
      </c>
      <c r="F19" s="18">
        <v>0.54060496580659101</v>
      </c>
      <c r="G19" s="90">
        <v>0.54060496580659101</v>
      </c>
      <c r="H19" s="1"/>
      <c r="I19" s="1"/>
    </row>
    <row r="20" spans="1:9" x14ac:dyDescent="0.35">
      <c r="A20" s="12" t="s">
        <v>240</v>
      </c>
      <c r="B20" s="17">
        <v>0.3531797566728288</v>
      </c>
      <c r="C20" s="17">
        <v>0.3531797566728288</v>
      </c>
      <c r="D20" s="17">
        <v>0.37609726652909092</v>
      </c>
      <c r="E20" s="17">
        <v>0.33880585924363327</v>
      </c>
      <c r="F20" s="18">
        <v>0.49713543728673248</v>
      </c>
      <c r="G20" s="103">
        <v>0.49713543728673248</v>
      </c>
      <c r="H20" s="1"/>
      <c r="I20" s="1"/>
    </row>
    <row r="21" spans="1:9" x14ac:dyDescent="0.35">
      <c r="A21" s="12" t="s">
        <v>241</v>
      </c>
      <c r="B21" s="17">
        <v>0.12313865211239799</v>
      </c>
      <c r="C21" s="17">
        <v>0.12313865211239799</v>
      </c>
      <c r="D21" s="17">
        <v>0.192926806010605</v>
      </c>
      <c r="E21" s="17">
        <v>0.24761400221778401</v>
      </c>
      <c r="F21" s="18">
        <v>0.227294133007308</v>
      </c>
      <c r="G21" s="90">
        <v>0.227294133007308</v>
      </c>
      <c r="H21" s="1"/>
      <c r="I21" s="1"/>
    </row>
    <row r="22" spans="1:9" x14ac:dyDescent="0.35">
      <c r="A22" s="12" t="s">
        <v>242</v>
      </c>
      <c r="B22" s="17">
        <v>0.356142605838834</v>
      </c>
      <c r="C22" s="17">
        <v>0.356142605838834</v>
      </c>
      <c r="D22" s="17">
        <v>0.38263828390439197</v>
      </c>
      <c r="E22" s="17">
        <v>0.349491938438591</v>
      </c>
      <c r="F22" s="18">
        <v>0.47901879283986099</v>
      </c>
      <c r="G22" s="90">
        <v>0.47901879283986099</v>
      </c>
      <c r="H22" s="1"/>
      <c r="I22" s="1"/>
    </row>
    <row r="23" spans="1:9" x14ac:dyDescent="0.35">
      <c r="A23" s="12" t="s">
        <v>243</v>
      </c>
      <c r="B23" s="17">
        <v>0.38114070275529199</v>
      </c>
      <c r="C23" s="17">
        <v>0.38114070275529199</v>
      </c>
      <c r="D23" s="17">
        <v>0.43142957901462597</v>
      </c>
      <c r="E23" s="17">
        <v>0.37545198146346798</v>
      </c>
      <c r="F23" s="18">
        <v>0.36818427529382097</v>
      </c>
      <c r="G23" s="90">
        <v>0.36818427529382097</v>
      </c>
      <c r="H23" s="1"/>
      <c r="I23" s="1"/>
    </row>
    <row r="24" spans="1:9" x14ac:dyDescent="0.35">
      <c r="A24" s="12" t="s">
        <v>244</v>
      </c>
      <c r="B24" s="17">
        <v>0.17365498647081601</v>
      </c>
      <c r="C24" s="17">
        <v>0.17365498647081601</v>
      </c>
      <c r="D24" s="17">
        <v>0.15908282684144301</v>
      </c>
      <c r="E24" s="17">
        <v>0.15932349159997</v>
      </c>
      <c r="F24" s="18">
        <v>0.228151663477169</v>
      </c>
      <c r="G24" s="90">
        <v>0.228151663477169</v>
      </c>
      <c r="H24" s="1"/>
      <c r="I24" s="1"/>
    </row>
    <row r="25" spans="1:9" x14ac:dyDescent="0.35">
      <c r="A25" s="12" t="s">
        <v>245</v>
      </c>
      <c r="B25" s="17">
        <v>0.34317155379778802</v>
      </c>
      <c r="C25" s="17">
        <v>0.34317155379778802</v>
      </c>
      <c r="D25" s="17">
        <v>0.37012371217085999</v>
      </c>
      <c r="E25" s="17">
        <v>0.36907919482295098</v>
      </c>
      <c r="F25" s="18">
        <v>0.55631800367704398</v>
      </c>
      <c r="G25" s="90">
        <v>0.55631800367704398</v>
      </c>
      <c r="H25" s="1"/>
      <c r="I25" s="1"/>
    </row>
    <row r="26" spans="1:9" x14ac:dyDescent="0.35">
      <c r="A26" s="12" t="s">
        <v>246</v>
      </c>
      <c r="B26" s="17">
        <v>0.21975181715711001</v>
      </c>
      <c r="C26" s="17">
        <v>0.21975181715711001</v>
      </c>
      <c r="D26" s="17">
        <v>0.20805603141898199</v>
      </c>
      <c r="E26" s="17">
        <v>0.22136772839758001</v>
      </c>
      <c r="F26" s="18">
        <v>0.32429002633328902</v>
      </c>
      <c r="G26" s="90">
        <v>0.32429002633328902</v>
      </c>
      <c r="H26" s="1"/>
      <c r="I26" s="1"/>
    </row>
    <row r="27" spans="1:9" x14ac:dyDescent="0.35">
      <c r="A27" s="12" t="s">
        <v>247</v>
      </c>
      <c r="B27" s="17">
        <v>0.39493190283031604</v>
      </c>
      <c r="C27" s="17">
        <v>0.39493190283031604</v>
      </c>
      <c r="D27" s="17">
        <v>0.414647470001139</v>
      </c>
      <c r="E27" s="17">
        <v>0.35718110074509052</v>
      </c>
      <c r="F27" s="18">
        <v>0.40659896381635002</v>
      </c>
      <c r="G27" s="103">
        <v>0.40659896381635002</v>
      </c>
      <c r="H27" s="1"/>
      <c r="I27" s="1"/>
    </row>
    <row r="28" spans="1:9" x14ac:dyDescent="0.35">
      <c r="A28" s="12" t="s">
        <v>248</v>
      </c>
      <c r="B28" s="17">
        <v>0.16492612786253699</v>
      </c>
      <c r="C28" s="17">
        <v>0.16492612786253699</v>
      </c>
      <c r="D28" s="17">
        <v>0.17546213427708801</v>
      </c>
      <c r="E28" s="17">
        <v>0.17895007421106099</v>
      </c>
      <c r="F28" s="18">
        <v>0.220478770974667</v>
      </c>
      <c r="G28" s="90">
        <v>0.220478770974667</v>
      </c>
      <c r="H28" s="1"/>
      <c r="I28" s="1"/>
    </row>
    <row r="29" spans="1:9" x14ac:dyDescent="0.35">
      <c r="A29" s="12" t="s">
        <v>249</v>
      </c>
      <c r="B29" s="17">
        <v>0.35815352206366602</v>
      </c>
      <c r="C29" s="17">
        <v>0.35815352206366602</v>
      </c>
      <c r="D29" s="17">
        <v>0.36684593296281398</v>
      </c>
      <c r="E29" s="17">
        <v>0.33912060563822499</v>
      </c>
      <c r="F29" s="18">
        <v>0.35570952055799998</v>
      </c>
      <c r="G29" s="90">
        <v>0.35570952055799998</v>
      </c>
      <c r="H29" s="1"/>
      <c r="I29" s="1"/>
    </row>
    <row r="30" spans="1:9" x14ac:dyDescent="0.35">
      <c r="A30" s="12" t="s">
        <v>250</v>
      </c>
      <c r="B30" s="17">
        <v>0.40494224746439733</v>
      </c>
      <c r="C30" s="17">
        <v>0.40494224746439733</v>
      </c>
      <c r="D30" s="17">
        <v>0.42700262029258146</v>
      </c>
      <c r="E30" s="17">
        <v>0.35567416207029912</v>
      </c>
      <c r="F30" s="18">
        <v>0.49652297701812925</v>
      </c>
      <c r="G30" s="103">
        <v>0.49652297701812925</v>
      </c>
      <c r="H30" s="1"/>
      <c r="I30" s="1"/>
    </row>
    <row r="31" spans="1:9" x14ac:dyDescent="0.35">
      <c r="A31" s="12" t="s">
        <v>251</v>
      </c>
      <c r="B31" s="17">
        <v>0.17792789811745999</v>
      </c>
      <c r="C31" s="17">
        <v>0.17792789811745999</v>
      </c>
      <c r="D31" s="17">
        <v>0.18394383197012301</v>
      </c>
      <c r="E31" s="17">
        <v>0.20512028509494101</v>
      </c>
      <c r="F31" s="18">
        <v>0.26474055208713498</v>
      </c>
      <c r="G31" s="90">
        <v>0.26474055208713498</v>
      </c>
      <c r="H31" s="1"/>
      <c r="I31" s="1"/>
    </row>
    <row r="32" spans="1:9" x14ac:dyDescent="0.35">
      <c r="A32" s="12" t="s">
        <v>252</v>
      </c>
      <c r="B32" s="17">
        <v>0.52406952741949098</v>
      </c>
      <c r="C32" s="17">
        <v>0.52406952741949098</v>
      </c>
      <c r="D32" s="17">
        <v>0.523811163902827</v>
      </c>
      <c r="E32" s="17">
        <v>0.481764193555975</v>
      </c>
      <c r="F32" s="18">
        <v>0.61920042504137096</v>
      </c>
      <c r="G32" s="90">
        <v>0.61920042504137096</v>
      </c>
      <c r="H32" s="1"/>
      <c r="I32" s="1"/>
    </row>
    <row r="33" spans="1:9" x14ac:dyDescent="0.35">
      <c r="A33" s="12" t="s">
        <v>253</v>
      </c>
      <c r="B33" s="17">
        <v>0.35181138235197801</v>
      </c>
      <c r="C33" s="17">
        <v>0.35181138235197801</v>
      </c>
      <c r="D33" s="17">
        <v>0.37363161065477302</v>
      </c>
      <c r="E33" s="17">
        <v>0.33877257651215698</v>
      </c>
      <c r="F33" s="18">
        <v>0.45507592740181901</v>
      </c>
      <c r="G33" s="90">
        <v>0.45507592740181901</v>
      </c>
      <c r="H33" s="1"/>
      <c r="I33" s="1"/>
    </row>
    <row r="34" spans="1:9" x14ac:dyDescent="0.35">
      <c r="A34" s="12" t="s">
        <v>254</v>
      </c>
      <c r="B34" s="17">
        <v>0.33556974624860098</v>
      </c>
      <c r="C34" s="17">
        <v>0.33556974624860098</v>
      </c>
      <c r="D34" s="17">
        <v>0.31392738207575399</v>
      </c>
      <c r="E34" s="17">
        <v>0.32889599900047101</v>
      </c>
      <c r="F34" s="18">
        <v>0.52191817023874898</v>
      </c>
      <c r="G34" s="90">
        <v>0.52191817023874898</v>
      </c>
      <c r="H34" s="1"/>
      <c r="I34" s="1"/>
    </row>
    <row r="35" spans="1:9" x14ac:dyDescent="0.35">
      <c r="A35" s="12" t="s">
        <v>255</v>
      </c>
      <c r="B35" s="17">
        <v>0.35311172712220501</v>
      </c>
      <c r="C35" s="17">
        <v>0.35311172712220501</v>
      </c>
      <c r="D35" s="17">
        <v>0.42640764683252003</v>
      </c>
      <c r="E35" s="17">
        <v>0.31513699857573102</v>
      </c>
      <c r="F35" s="18">
        <v>0.42995390432490799</v>
      </c>
      <c r="G35" s="90">
        <v>0.42995390432490799</v>
      </c>
      <c r="H35" s="1"/>
      <c r="I35" s="1"/>
    </row>
    <row r="36" spans="1:9" x14ac:dyDescent="0.35">
      <c r="A36" s="12" t="s">
        <v>256</v>
      </c>
      <c r="B36" s="17">
        <v>0.49628036821662602</v>
      </c>
      <c r="C36" s="17">
        <v>0.49628036821662602</v>
      </c>
      <c r="D36" s="17">
        <v>0.55998926177112396</v>
      </c>
      <c r="E36" s="17">
        <v>0.39334492715269898</v>
      </c>
      <c r="F36" s="18">
        <v>0.66426100699602297</v>
      </c>
      <c r="G36" s="90">
        <v>0.66426100699602297</v>
      </c>
      <c r="H36" s="1"/>
      <c r="I36" s="1"/>
    </row>
    <row r="37" spans="1:9" x14ac:dyDescent="0.35">
      <c r="A37" s="12" t="s">
        <v>257</v>
      </c>
      <c r="B37" s="17">
        <v>0.41170534074102799</v>
      </c>
      <c r="C37" s="17">
        <v>0.41170534074102799</v>
      </c>
      <c r="D37" s="17">
        <v>0.523647412493083</v>
      </c>
      <c r="E37" s="17">
        <v>0.39777528963786701</v>
      </c>
      <c r="F37" s="18">
        <v>0.57027960972673597</v>
      </c>
      <c r="G37" s="93">
        <v>0.57027960972673597</v>
      </c>
      <c r="H37" s="1"/>
      <c r="I37" s="1"/>
    </row>
    <row r="38" spans="1:9" x14ac:dyDescent="0.35">
      <c r="A38" s="1" t="s">
        <v>161</v>
      </c>
      <c r="B38" s="1"/>
      <c r="C38" s="1"/>
      <c r="D38" s="1"/>
      <c r="E38" s="1"/>
      <c r="F38" s="1"/>
      <c r="G38" s="1"/>
      <c r="H38" s="1"/>
      <c r="I38" s="1"/>
    </row>
    <row r="39" spans="1:9" x14ac:dyDescent="0.35">
      <c r="A39" s="1"/>
      <c r="B39" s="1"/>
      <c r="C39" s="1"/>
      <c r="D39" s="1"/>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I43" s="1"/>
    </row>
    <row r="44" spans="1:9" x14ac:dyDescent="0.35">
      <c r="E44" s="1"/>
      <c r="F44" s="1"/>
      <c r="G44" s="1"/>
      <c r="H44" s="1"/>
      <c r="I44" s="1"/>
    </row>
    <row r="45" spans="1:9" x14ac:dyDescent="0.35">
      <c r="G45" s="1"/>
      <c r="H45" s="1"/>
    </row>
  </sheetData>
  <sortState xmlns:xlrd2="http://schemas.microsoft.com/office/spreadsheetml/2017/richdata2" ref="A6:D37">
    <sortCondition ref="D5:D37"/>
  </sortState>
  <mergeCells count="3">
    <mergeCell ref="A1:F1"/>
    <mergeCell ref="A2:F2"/>
    <mergeCell ref="A3:F3"/>
  </mergeCells>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5"/>
  <sheetViews>
    <sheetView zoomScale="80" zoomScaleNormal="80" workbookViewId="0">
      <selection activeCell="A5" sqref="A5"/>
    </sheetView>
  </sheetViews>
  <sheetFormatPr baseColWidth="10" defaultColWidth="11.453125" defaultRowHeight="14.5" x14ac:dyDescent="0.35"/>
  <cols>
    <col min="1" max="1" width="26.81640625" bestFit="1" customWidth="1"/>
  </cols>
  <sheetData>
    <row r="1" spans="1:9" ht="23.5" x14ac:dyDescent="0.35">
      <c r="A1" s="202" t="s">
        <v>5</v>
      </c>
      <c r="B1" s="202"/>
      <c r="C1" s="202"/>
      <c r="D1" s="202"/>
      <c r="E1" s="202"/>
      <c r="F1" s="202"/>
      <c r="G1" s="1"/>
      <c r="H1" s="1"/>
      <c r="I1" s="1"/>
    </row>
    <row r="2" spans="1:9" ht="109.5" customHeight="1" x14ac:dyDescent="0.35">
      <c r="A2" s="204" t="s">
        <v>146</v>
      </c>
      <c r="B2" s="204"/>
      <c r="C2" s="204"/>
      <c r="D2" s="204"/>
      <c r="E2" s="204"/>
      <c r="F2" s="204"/>
      <c r="G2" s="1"/>
      <c r="H2" s="1"/>
      <c r="I2" s="1"/>
    </row>
    <row r="3" spans="1:9" x14ac:dyDescent="0.35">
      <c r="A3" s="201" t="s">
        <v>298</v>
      </c>
      <c r="B3" s="201"/>
      <c r="C3" s="201"/>
      <c r="D3" s="201"/>
      <c r="E3" s="201"/>
      <c r="F3" s="201"/>
      <c r="G3" s="1"/>
      <c r="H3" s="1"/>
      <c r="I3" s="1"/>
    </row>
    <row r="4" spans="1:9" x14ac:dyDescent="0.35">
      <c r="A4" s="2"/>
      <c r="B4" s="2"/>
      <c r="C4" s="2"/>
      <c r="D4" s="2"/>
      <c r="E4" s="1"/>
      <c r="F4" s="1"/>
      <c r="G4" s="1"/>
      <c r="H4" s="1"/>
      <c r="I4" s="1"/>
    </row>
    <row r="5" spans="1:9" x14ac:dyDescent="0.35">
      <c r="A5" s="22" t="s">
        <v>226</v>
      </c>
      <c r="B5" s="23" t="s">
        <v>130</v>
      </c>
      <c r="C5" s="23" t="s">
        <v>131</v>
      </c>
      <c r="D5" s="23" t="s">
        <v>132</v>
      </c>
      <c r="E5" s="23" t="s">
        <v>133</v>
      </c>
      <c r="F5" s="24" t="s">
        <v>134</v>
      </c>
      <c r="G5" s="89" t="s">
        <v>291</v>
      </c>
      <c r="H5" s="1"/>
      <c r="I5" s="1"/>
    </row>
    <row r="6" spans="1:9" x14ac:dyDescent="0.35">
      <c r="A6" s="12" t="s">
        <v>1</v>
      </c>
      <c r="B6" s="17">
        <v>21.032857142857146</v>
      </c>
      <c r="C6" s="17">
        <v>21.032857142857146</v>
      </c>
      <c r="D6" s="17">
        <v>21.032857142857146</v>
      </c>
      <c r="E6" s="17">
        <v>21.032857142857146</v>
      </c>
      <c r="F6" s="18">
        <v>21.032857142857146</v>
      </c>
      <c r="G6" s="92">
        <v>36.01428571428572</v>
      </c>
      <c r="H6" s="1"/>
      <c r="I6" s="1"/>
    </row>
    <row r="7" spans="1:9" x14ac:dyDescent="0.35">
      <c r="A7" s="12" t="s">
        <v>227</v>
      </c>
      <c r="B7" s="17">
        <v>53.932499999999997</v>
      </c>
      <c r="C7" s="17">
        <v>53.932499999999997</v>
      </c>
      <c r="D7" s="17">
        <v>53.932499999999997</v>
      </c>
      <c r="E7" s="17">
        <v>53.932499999999997</v>
      </c>
      <c r="F7" s="18">
        <v>53.932499999999997</v>
      </c>
      <c r="G7" s="90">
        <v>54.087499999999999</v>
      </c>
      <c r="H7" s="1"/>
      <c r="I7" s="1"/>
    </row>
    <row r="8" spans="1:9" x14ac:dyDescent="0.35">
      <c r="A8" s="12" t="s">
        <v>228</v>
      </c>
      <c r="B8" s="17">
        <v>71.188127461417039</v>
      </c>
      <c r="C8" s="17">
        <v>71.188127461417039</v>
      </c>
      <c r="D8" s="17">
        <v>71.188127461417039</v>
      </c>
      <c r="E8" s="17">
        <v>71.188127461417039</v>
      </c>
      <c r="F8" s="18">
        <v>71.188127461417039</v>
      </c>
      <c r="G8" s="90">
        <v>62.840071667679389</v>
      </c>
      <c r="H8" s="1"/>
      <c r="I8" s="1"/>
    </row>
    <row r="9" spans="1:9" x14ac:dyDescent="0.35">
      <c r="A9" s="12" t="s">
        <v>229</v>
      </c>
      <c r="B9" s="17">
        <v>91.902500000000003</v>
      </c>
      <c r="C9" s="17">
        <v>91.902500000000003</v>
      </c>
      <c r="D9" s="17">
        <v>91.902500000000003</v>
      </c>
      <c r="E9" s="17">
        <v>91.902500000000003</v>
      </c>
      <c r="F9" s="18">
        <v>91.902500000000003</v>
      </c>
      <c r="G9" s="90">
        <v>92.167500000000018</v>
      </c>
      <c r="H9" s="1"/>
      <c r="I9" s="1"/>
    </row>
    <row r="10" spans="1:9" x14ac:dyDescent="0.35">
      <c r="A10" s="12" t="s">
        <v>230</v>
      </c>
      <c r="B10" s="17">
        <v>77.063775436946443</v>
      </c>
      <c r="C10" s="17">
        <v>77.063775436946443</v>
      </c>
      <c r="D10" s="17">
        <v>77.063775436946443</v>
      </c>
      <c r="E10" s="17">
        <v>77.063775436946443</v>
      </c>
      <c r="F10" s="18">
        <v>77.063775436946443</v>
      </c>
      <c r="G10" s="90">
        <v>70.282234578319205</v>
      </c>
      <c r="H10" s="1"/>
      <c r="I10" s="1"/>
    </row>
    <row r="11" spans="1:9" x14ac:dyDescent="0.35">
      <c r="A11" s="12" t="s">
        <v>231</v>
      </c>
      <c r="B11" s="17">
        <v>76.953977392237718</v>
      </c>
      <c r="C11" s="17">
        <v>76.953977392237718</v>
      </c>
      <c r="D11" s="17">
        <v>76.953977392237718</v>
      </c>
      <c r="E11" s="17">
        <v>76.953977392237718</v>
      </c>
      <c r="F11" s="18">
        <v>76.953977392237718</v>
      </c>
      <c r="G11" s="90">
        <v>79.565777760070105</v>
      </c>
      <c r="H11" s="1"/>
      <c r="I11" s="1"/>
    </row>
    <row r="12" spans="1:9" x14ac:dyDescent="0.35">
      <c r="A12" s="12" t="s">
        <v>232</v>
      </c>
      <c r="B12" s="17">
        <v>75.609999999999985</v>
      </c>
      <c r="C12" s="17">
        <v>75.609999999999985</v>
      </c>
      <c r="D12" s="17">
        <v>75.609999999999985</v>
      </c>
      <c r="E12" s="17">
        <v>75.609999999999985</v>
      </c>
      <c r="F12" s="18">
        <v>75.609999999999985</v>
      </c>
      <c r="G12" s="90">
        <v>78.071111111111094</v>
      </c>
      <c r="H12" s="1"/>
      <c r="I12" s="1"/>
    </row>
    <row r="13" spans="1:9" x14ac:dyDescent="0.35">
      <c r="A13" s="12" t="s">
        <v>233</v>
      </c>
      <c r="B13" s="17">
        <v>68.309650100276869</v>
      </c>
      <c r="C13" s="17">
        <v>68.309650100276869</v>
      </c>
      <c r="D13" s="17">
        <v>68.309650100276869</v>
      </c>
      <c r="E13" s="17">
        <v>68.309650100276869</v>
      </c>
      <c r="F13" s="18">
        <v>68.309650100276869</v>
      </c>
      <c r="G13" s="90">
        <v>73.118602226992365</v>
      </c>
      <c r="H13" s="1"/>
      <c r="I13" s="1"/>
    </row>
    <row r="14" spans="1:9" x14ac:dyDescent="0.35">
      <c r="A14" s="12" t="s">
        <v>234</v>
      </c>
      <c r="B14" s="17">
        <v>56.255000000000003</v>
      </c>
      <c r="C14" s="17">
        <v>56.255000000000003</v>
      </c>
      <c r="D14" s="17">
        <v>56.255000000000003</v>
      </c>
      <c r="E14" s="17">
        <v>56.255000000000003</v>
      </c>
      <c r="F14" s="18">
        <v>56.255000000000003</v>
      </c>
      <c r="G14" s="90">
        <v>45.928571428571431</v>
      </c>
      <c r="H14" s="1"/>
      <c r="I14" s="1"/>
    </row>
    <row r="15" spans="1:9" x14ac:dyDescent="0.35">
      <c r="A15" s="12" t="s">
        <v>235</v>
      </c>
      <c r="B15" s="17">
        <v>69.861250000000013</v>
      </c>
      <c r="C15" s="17">
        <v>69.861250000000013</v>
      </c>
      <c r="D15" s="17">
        <v>69.861250000000013</v>
      </c>
      <c r="E15" s="17">
        <v>69.861250000000013</v>
      </c>
      <c r="F15" s="18">
        <v>69.861250000000013</v>
      </c>
      <c r="G15" s="90">
        <v>68.102222222222224</v>
      </c>
      <c r="H15" s="1"/>
      <c r="I15" s="1"/>
    </row>
    <row r="16" spans="1:9" x14ac:dyDescent="0.35">
      <c r="A16" s="12" t="s">
        <v>236</v>
      </c>
      <c r="B16" s="17">
        <v>39.751428571428569</v>
      </c>
      <c r="C16" s="17">
        <v>39.751428571428569</v>
      </c>
      <c r="D16" s="17">
        <v>39.751428571428569</v>
      </c>
      <c r="E16" s="17">
        <v>39.751428571428569</v>
      </c>
      <c r="F16" s="18">
        <v>39.751428571428569</v>
      </c>
      <c r="G16" s="90">
        <v>42.845555555555556</v>
      </c>
      <c r="H16" s="1"/>
      <c r="I16" s="1"/>
    </row>
    <row r="17" spans="1:9" x14ac:dyDescent="0.35">
      <c r="A17" s="12" t="s">
        <v>237</v>
      </c>
      <c r="B17" s="17">
        <v>16.915714285714284</v>
      </c>
      <c r="C17" s="17">
        <v>16.915714285714284</v>
      </c>
      <c r="D17" s="17">
        <v>16.915714285714284</v>
      </c>
      <c r="E17" s="17">
        <v>16.915714285714284</v>
      </c>
      <c r="F17" s="18">
        <v>16.915714285714284</v>
      </c>
      <c r="G17" s="90">
        <v>45.971428571428575</v>
      </c>
      <c r="H17" s="1"/>
      <c r="I17" s="1"/>
    </row>
    <row r="18" spans="1:9" x14ac:dyDescent="0.35">
      <c r="A18" s="12" t="s">
        <v>238</v>
      </c>
      <c r="B18" s="17">
        <v>57.076481950655293</v>
      </c>
      <c r="C18" s="17">
        <v>57.076481950655293</v>
      </c>
      <c r="D18" s="17">
        <v>57.076481950655293</v>
      </c>
      <c r="E18" s="17">
        <v>57.076481950655293</v>
      </c>
      <c r="F18" s="18">
        <v>57.076481950655293</v>
      </c>
      <c r="G18" s="90">
        <v>50.734717022248255</v>
      </c>
      <c r="H18" s="1"/>
      <c r="I18" s="1"/>
    </row>
    <row r="19" spans="1:9" x14ac:dyDescent="0.35">
      <c r="A19" s="12" t="s">
        <v>239</v>
      </c>
      <c r="B19" s="17">
        <v>72.96292305793952</v>
      </c>
      <c r="C19" s="17">
        <v>72.96292305793952</v>
      </c>
      <c r="D19" s="17">
        <v>72.96292305793952</v>
      </c>
      <c r="E19" s="17">
        <v>72.96292305793952</v>
      </c>
      <c r="F19" s="18">
        <v>72.96292305793952</v>
      </c>
      <c r="G19" s="90">
        <v>71.648885119833494</v>
      </c>
      <c r="H19" s="1"/>
      <c r="I19" s="1"/>
    </row>
    <row r="20" spans="1:9" x14ac:dyDescent="0.35">
      <c r="A20" s="12" t="s">
        <v>240</v>
      </c>
      <c r="B20" s="17">
        <v>16.388333333333332</v>
      </c>
      <c r="C20" s="17">
        <v>16.388333333333332</v>
      </c>
      <c r="D20" s="17">
        <v>16.388333333333332</v>
      </c>
      <c r="E20" s="17">
        <v>16.388333333333332</v>
      </c>
      <c r="F20" s="18">
        <v>16.388333333333332</v>
      </c>
      <c r="G20" s="90">
        <v>34.699999999999996</v>
      </c>
      <c r="H20" s="1"/>
      <c r="I20" s="1"/>
    </row>
    <row r="21" spans="1:9" x14ac:dyDescent="0.35">
      <c r="A21" s="12" t="s">
        <v>241</v>
      </c>
      <c r="B21" s="17">
        <v>10.282857142857141</v>
      </c>
      <c r="C21" s="17">
        <v>10.282857142857141</v>
      </c>
      <c r="D21" s="17">
        <v>10.282857142857141</v>
      </c>
      <c r="E21" s="17">
        <v>10.282857142857141</v>
      </c>
      <c r="F21" s="18">
        <v>10.282857142857141</v>
      </c>
      <c r="G21" s="90">
        <v>22.900000000000002</v>
      </c>
      <c r="H21" s="1"/>
      <c r="I21" s="1"/>
    </row>
    <row r="22" spans="1:9" x14ac:dyDescent="0.35">
      <c r="A22" s="12" t="s">
        <v>242</v>
      </c>
      <c r="B22" s="17">
        <v>53.695714285714288</v>
      </c>
      <c r="C22" s="17">
        <v>53.695714285714288</v>
      </c>
      <c r="D22" s="17">
        <v>53.695714285714288</v>
      </c>
      <c r="E22" s="17">
        <v>53.695714285714288</v>
      </c>
      <c r="F22" s="18">
        <v>53.695714285714288</v>
      </c>
      <c r="G22" s="90">
        <v>58.424999999999997</v>
      </c>
      <c r="H22" s="1"/>
      <c r="I22" s="1"/>
    </row>
    <row r="23" spans="1:9" x14ac:dyDescent="0.35">
      <c r="A23" s="12" t="s">
        <v>243</v>
      </c>
      <c r="B23" s="17">
        <v>58.661250000000003</v>
      </c>
      <c r="C23" s="17">
        <v>58.661250000000003</v>
      </c>
      <c r="D23" s="17">
        <v>58.661250000000003</v>
      </c>
      <c r="E23" s="17">
        <v>58.661250000000003</v>
      </c>
      <c r="F23" s="18">
        <v>58.661250000000003</v>
      </c>
      <c r="G23" s="90">
        <v>64.213333333333338</v>
      </c>
      <c r="H23" s="1"/>
      <c r="I23" s="1"/>
    </row>
    <row r="24" spans="1:9" x14ac:dyDescent="0.35">
      <c r="A24" s="12" t="s">
        <v>244</v>
      </c>
      <c r="B24" s="17">
        <v>42.693749999999994</v>
      </c>
      <c r="C24" s="17">
        <v>42.693749999999994</v>
      </c>
      <c r="D24" s="17">
        <v>42.693749999999994</v>
      </c>
      <c r="E24" s="17">
        <v>42.693749999999994</v>
      </c>
      <c r="F24" s="18">
        <v>42.693749999999994</v>
      </c>
      <c r="G24" s="90">
        <v>42.300000000000004</v>
      </c>
      <c r="H24" s="1"/>
      <c r="I24" s="1"/>
    </row>
    <row r="25" spans="1:9" x14ac:dyDescent="0.35">
      <c r="A25" s="12" t="s">
        <v>245</v>
      </c>
      <c r="B25" s="17">
        <v>68.687030901000966</v>
      </c>
      <c r="C25" s="17">
        <v>68.687030901000966</v>
      </c>
      <c r="D25" s="17">
        <v>68.687030901000966</v>
      </c>
      <c r="E25" s="17">
        <v>68.687030901000966</v>
      </c>
      <c r="F25" s="18">
        <v>68.687030901000966</v>
      </c>
      <c r="G25" s="90">
        <v>67.752985797847984</v>
      </c>
      <c r="H25" s="1"/>
      <c r="I25" s="1"/>
    </row>
    <row r="26" spans="1:9" x14ac:dyDescent="0.35">
      <c r="A26" s="12" t="s">
        <v>246</v>
      </c>
      <c r="B26" s="17">
        <v>28.315000000000001</v>
      </c>
      <c r="C26" s="17">
        <v>28.315000000000001</v>
      </c>
      <c r="D26" s="17">
        <v>28.315000000000001</v>
      </c>
      <c r="E26" s="17">
        <v>28.315000000000001</v>
      </c>
      <c r="F26" s="18">
        <v>28.315000000000001</v>
      </c>
      <c r="G26" s="90">
        <v>22.25714285714286</v>
      </c>
      <c r="H26" s="1"/>
      <c r="I26" s="1"/>
    </row>
    <row r="27" spans="1:9" x14ac:dyDescent="0.35">
      <c r="A27" s="12" t="s">
        <v>247</v>
      </c>
      <c r="B27" s="17">
        <v>24.574285714285711</v>
      </c>
      <c r="C27" s="17">
        <v>24.574285714285711</v>
      </c>
      <c r="D27" s="17">
        <v>24.574285714285711</v>
      </c>
      <c r="E27" s="17">
        <v>24.574285714285711</v>
      </c>
      <c r="F27" s="18">
        <v>24.574285714285711</v>
      </c>
      <c r="G27" s="90">
        <v>44.114285714285707</v>
      </c>
      <c r="H27" s="1"/>
      <c r="I27" s="1"/>
    </row>
    <row r="28" spans="1:9" x14ac:dyDescent="0.35">
      <c r="A28" s="12" t="s">
        <v>248</v>
      </c>
      <c r="B28" s="17">
        <v>52.468571428571423</v>
      </c>
      <c r="C28" s="17">
        <v>52.468571428571423</v>
      </c>
      <c r="D28" s="17">
        <v>52.468571428571423</v>
      </c>
      <c r="E28" s="17">
        <v>52.468571428571423</v>
      </c>
      <c r="F28" s="18">
        <v>52.468571428571423</v>
      </c>
      <c r="G28" s="90">
        <v>52.814285714285724</v>
      </c>
      <c r="H28" s="1"/>
      <c r="I28" s="1"/>
    </row>
    <row r="29" spans="1:9" x14ac:dyDescent="0.35">
      <c r="A29" s="12" t="s">
        <v>249</v>
      </c>
      <c r="B29" s="17">
        <v>38.692499999999995</v>
      </c>
      <c r="C29" s="17">
        <v>38.692499999999995</v>
      </c>
      <c r="D29" s="17">
        <v>38.692499999999995</v>
      </c>
      <c r="E29" s="17">
        <v>38.692499999999995</v>
      </c>
      <c r="F29" s="18">
        <v>38.692499999999995</v>
      </c>
      <c r="G29" s="90">
        <v>30.75</v>
      </c>
      <c r="H29" s="1"/>
      <c r="I29" s="1"/>
    </row>
    <row r="30" spans="1:9" x14ac:dyDescent="0.35">
      <c r="A30" s="12" t="s">
        <v>250</v>
      </c>
      <c r="B30" s="17">
        <v>71.239999999999995</v>
      </c>
      <c r="C30" s="17">
        <v>71.239999999999995</v>
      </c>
      <c r="D30" s="17">
        <v>71.239999999999995</v>
      </c>
      <c r="E30" s="17">
        <v>71.239999999999995</v>
      </c>
      <c r="F30" s="18">
        <v>71.239999999999995</v>
      </c>
      <c r="G30" s="90">
        <v>57.5</v>
      </c>
      <c r="H30" s="1"/>
      <c r="I30" s="1"/>
    </row>
    <row r="31" spans="1:9" x14ac:dyDescent="0.35">
      <c r="A31" s="12" t="s">
        <v>251</v>
      </c>
      <c r="B31" s="17">
        <v>43.812857142857141</v>
      </c>
      <c r="C31" s="17">
        <v>43.812857142857141</v>
      </c>
      <c r="D31" s="17">
        <v>43.812857142857141</v>
      </c>
      <c r="E31" s="17">
        <v>43.812857142857141</v>
      </c>
      <c r="F31" s="18">
        <v>43.812857142857141</v>
      </c>
      <c r="G31" s="90">
        <v>27.571428571428573</v>
      </c>
      <c r="H31" s="1"/>
      <c r="I31" s="1"/>
    </row>
    <row r="32" spans="1:9" x14ac:dyDescent="0.35">
      <c r="A32" s="12" t="s">
        <v>252</v>
      </c>
      <c r="B32" s="17">
        <v>78.956666666666649</v>
      </c>
      <c r="C32" s="17">
        <v>78.956666666666649</v>
      </c>
      <c r="D32" s="17">
        <v>78.956666666666649</v>
      </c>
      <c r="E32" s="17">
        <v>78.956666666666649</v>
      </c>
      <c r="F32" s="18">
        <v>78.956666666666649</v>
      </c>
      <c r="G32" s="90">
        <v>84.711111111111109</v>
      </c>
      <c r="H32" s="1"/>
      <c r="I32" s="1"/>
    </row>
    <row r="33" spans="1:9" x14ac:dyDescent="0.35">
      <c r="A33" s="12" t="s">
        <v>253</v>
      </c>
      <c r="B33" s="17">
        <v>43.603749999999998</v>
      </c>
      <c r="C33" s="17">
        <v>43.603749999999998</v>
      </c>
      <c r="D33" s="17">
        <v>43.603749999999998</v>
      </c>
      <c r="E33" s="17">
        <v>43.603749999999998</v>
      </c>
      <c r="F33" s="18">
        <v>43.603749999999998</v>
      </c>
      <c r="G33" s="90">
        <v>25.5</v>
      </c>
      <c r="H33" s="1"/>
      <c r="I33" s="1"/>
    </row>
    <row r="34" spans="1:9" x14ac:dyDescent="0.35">
      <c r="A34" s="12" t="s">
        <v>254</v>
      </c>
      <c r="B34" s="17">
        <v>77.376666666666665</v>
      </c>
      <c r="C34" s="17">
        <v>77.376666666666665</v>
      </c>
      <c r="D34" s="17">
        <v>77.376666666666665</v>
      </c>
      <c r="E34" s="17">
        <v>77.376666666666665</v>
      </c>
      <c r="F34" s="18">
        <v>77.376666666666665</v>
      </c>
      <c r="G34" s="90">
        <v>59.037499999999994</v>
      </c>
      <c r="H34" s="1"/>
      <c r="I34" s="1"/>
    </row>
    <row r="35" spans="1:9" x14ac:dyDescent="0.35">
      <c r="A35" s="12" t="s">
        <v>255</v>
      </c>
      <c r="B35" s="17">
        <v>19.66714285714286</v>
      </c>
      <c r="C35" s="17">
        <v>19.66714285714286</v>
      </c>
      <c r="D35" s="17">
        <v>19.66714285714286</v>
      </c>
      <c r="E35" s="17">
        <v>19.66714285714286</v>
      </c>
      <c r="F35" s="18">
        <v>19.66714285714286</v>
      </c>
      <c r="G35" s="90">
        <v>42.275000000000006</v>
      </c>
      <c r="H35" s="1"/>
      <c r="I35" s="1"/>
    </row>
    <row r="36" spans="1:9" x14ac:dyDescent="0.35">
      <c r="A36" s="12" t="s">
        <v>256</v>
      </c>
      <c r="B36" s="17">
        <v>45.861428571428569</v>
      </c>
      <c r="C36" s="17">
        <v>45.861428571428569</v>
      </c>
      <c r="D36" s="17">
        <v>45.861428571428569</v>
      </c>
      <c r="E36" s="17">
        <v>45.861428571428569</v>
      </c>
      <c r="F36" s="18">
        <v>45.861428571428569</v>
      </c>
      <c r="G36" s="90">
        <v>23.362500000000001</v>
      </c>
      <c r="H36" s="1"/>
      <c r="I36" s="1"/>
    </row>
    <row r="37" spans="1:9" x14ac:dyDescent="0.35">
      <c r="A37" s="12" t="s">
        <v>257</v>
      </c>
      <c r="B37" s="17">
        <v>44.892499999999998</v>
      </c>
      <c r="C37" s="17">
        <v>44.892499999999998</v>
      </c>
      <c r="D37" s="17">
        <v>44.892499999999998</v>
      </c>
      <c r="E37" s="17">
        <v>44.892499999999998</v>
      </c>
      <c r="F37" s="18">
        <v>44.892499999999998</v>
      </c>
      <c r="G37" s="93">
        <v>61.257142857142853</v>
      </c>
      <c r="H37" s="1"/>
      <c r="I37" s="1"/>
    </row>
    <row r="38" spans="1:9" ht="34.5" customHeight="1" x14ac:dyDescent="0.35">
      <c r="A38" s="199" t="s">
        <v>6</v>
      </c>
      <c r="B38" s="199"/>
      <c r="C38" s="199"/>
      <c r="D38" s="199"/>
      <c r="E38" s="1"/>
      <c r="F38" s="1"/>
      <c r="G38" s="1"/>
      <c r="H38" s="1"/>
      <c r="I38" s="1"/>
    </row>
    <row r="39" spans="1:9" x14ac:dyDescent="0.35">
      <c r="A39" s="199"/>
      <c r="B39" s="199"/>
      <c r="C39" s="199"/>
      <c r="D39" s="199"/>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I43" s="1"/>
    </row>
    <row r="44" spans="1:9" x14ac:dyDescent="0.35">
      <c r="A44" s="1"/>
      <c r="B44" s="1"/>
      <c r="C44" s="1"/>
      <c r="D44" s="1"/>
      <c r="E44" s="1"/>
      <c r="F44" s="1"/>
      <c r="G44" s="1"/>
      <c r="H44" s="1"/>
      <c r="I44" s="1"/>
    </row>
    <row r="45" spans="1:9" x14ac:dyDescent="0.35">
      <c r="G45" s="1"/>
      <c r="H45" s="1"/>
    </row>
  </sheetData>
  <sortState xmlns:xlrd2="http://schemas.microsoft.com/office/spreadsheetml/2017/richdata2" ref="A6:D37">
    <sortCondition descending="1" ref="D5:D37"/>
  </sortState>
  <mergeCells count="5">
    <mergeCell ref="A38:D38"/>
    <mergeCell ref="A39:D39"/>
    <mergeCell ref="A2:F2"/>
    <mergeCell ref="A1:F1"/>
    <mergeCell ref="A3:F3"/>
  </mergeCells>
  <pageMargins left="0.7" right="0.7" top="0.75" bottom="0.75" header="0.3" footer="0.3"/>
  <tableParts count="1">
    <tablePart r:id="rId1"/>
  </tablePart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I45"/>
  <sheetViews>
    <sheetView zoomScale="80" zoomScaleNormal="80" workbookViewId="0">
      <selection activeCell="A3" sqref="A3:F3"/>
    </sheetView>
  </sheetViews>
  <sheetFormatPr baseColWidth="10" defaultColWidth="11.453125" defaultRowHeight="14.5" x14ac:dyDescent="0.35"/>
  <cols>
    <col min="1" max="1" width="25.453125" bestFit="1" customWidth="1"/>
    <col min="2" max="4" width="13.54296875" bestFit="1" customWidth="1"/>
  </cols>
  <sheetData>
    <row r="1" spans="1:9" ht="23.5" x14ac:dyDescent="0.35">
      <c r="A1" s="202" t="s">
        <v>140</v>
      </c>
      <c r="B1" s="202"/>
      <c r="C1" s="202"/>
      <c r="D1" s="202"/>
      <c r="E1" s="202"/>
      <c r="F1" s="202"/>
      <c r="G1" s="1"/>
      <c r="H1" s="1"/>
      <c r="I1" s="1"/>
    </row>
    <row r="2" spans="1:9" ht="73.5" customHeight="1" x14ac:dyDescent="0.35">
      <c r="A2" s="204" t="s">
        <v>287</v>
      </c>
      <c r="B2" s="204"/>
      <c r="C2" s="204"/>
      <c r="D2" s="204"/>
      <c r="E2" s="204"/>
      <c r="F2" s="204"/>
      <c r="G2" s="1"/>
      <c r="H2" s="1"/>
      <c r="I2" s="1"/>
    </row>
    <row r="3" spans="1:9" x14ac:dyDescent="0.35">
      <c r="A3" s="201" t="s">
        <v>298</v>
      </c>
      <c r="B3" s="201"/>
      <c r="C3" s="201"/>
      <c r="D3" s="201"/>
      <c r="E3" s="201"/>
      <c r="F3" s="201"/>
      <c r="G3" s="1"/>
      <c r="H3" s="1"/>
      <c r="I3" s="1"/>
    </row>
    <row r="4" spans="1:9" x14ac:dyDescent="0.35">
      <c r="A4" s="2"/>
      <c r="B4" s="2"/>
      <c r="C4" s="2"/>
      <c r="D4" s="2"/>
      <c r="E4" s="1"/>
      <c r="F4" s="1"/>
      <c r="G4" s="1"/>
      <c r="H4" s="1"/>
      <c r="I4" s="1"/>
    </row>
    <row r="5" spans="1:9" x14ac:dyDescent="0.35">
      <c r="A5" s="22" t="s">
        <v>226</v>
      </c>
      <c r="B5" s="23" t="s">
        <v>130</v>
      </c>
      <c r="C5" s="23" t="s">
        <v>131</v>
      </c>
      <c r="D5" s="23" t="s">
        <v>132</v>
      </c>
      <c r="E5" s="23" t="s">
        <v>133</v>
      </c>
      <c r="F5" s="24" t="s">
        <v>134</v>
      </c>
      <c r="G5" s="89" t="s">
        <v>291</v>
      </c>
      <c r="H5" s="1"/>
      <c r="I5" s="1"/>
    </row>
    <row r="6" spans="1:9" x14ac:dyDescent="0.35">
      <c r="A6" s="12" t="s">
        <v>1</v>
      </c>
      <c r="B6" s="58">
        <v>0.40586931474453586</v>
      </c>
      <c r="C6" s="58">
        <v>0.43283217561332465</v>
      </c>
      <c r="D6" s="58">
        <v>0.5635768034635622</v>
      </c>
      <c r="E6" s="58">
        <v>0.59902905500912274</v>
      </c>
      <c r="F6" s="59">
        <v>0.54429719807114962</v>
      </c>
      <c r="G6" s="148">
        <v>0.61097910619047135</v>
      </c>
      <c r="H6" s="1"/>
      <c r="I6" s="1"/>
    </row>
    <row r="7" spans="1:9" x14ac:dyDescent="0.35">
      <c r="A7" s="12" t="s">
        <v>227</v>
      </c>
      <c r="B7" s="58">
        <v>0.19792720894734825</v>
      </c>
      <c r="C7" s="58">
        <v>0.19733547661056158</v>
      </c>
      <c r="D7" s="58">
        <v>0.15642967577803998</v>
      </c>
      <c r="E7" s="58">
        <v>0.19717686385961947</v>
      </c>
      <c r="F7" s="59">
        <v>0.19033955068131464</v>
      </c>
      <c r="G7" s="147">
        <v>3.8906074852524216E-4</v>
      </c>
      <c r="H7" s="1"/>
      <c r="I7" s="1"/>
    </row>
    <row r="8" spans="1:9" x14ac:dyDescent="0.35">
      <c r="A8" s="12" t="s">
        <v>228</v>
      </c>
      <c r="B8" s="58">
        <v>0.12982524225648925</v>
      </c>
      <c r="C8" s="58">
        <v>0.12767752748355596</v>
      </c>
      <c r="D8" s="58">
        <v>9.3123283507029184E-2</v>
      </c>
      <c r="E8" s="58">
        <v>0.11579545518422908</v>
      </c>
      <c r="F8" s="59">
        <v>0.10651687754863239</v>
      </c>
      <c r="G8" s="147">
        <v>0.12479004181602428</v>
      </c>
      <c r="H8" s="1"/>
      <c r="I8" s="1"/>
    </row>
    <row r="9" spans="1:9" x14ac:dyDescent="0.35">
      <c r="A9" s="12" t="s">
        <v>229</v>
      </c>
      <c r="B9" s="58">
        <v>0.17577393363589278</v>
      </c>
      <c r="C9" s="58">
        <v>0.17004523415434866</v>
      </c>
      <c r="D9" s="58">
        <v>0.12211519067846423</v>
      </c>
      <c r="E9" s="58">
        <v>0.1427026170039766</v>
      </c>
      <c r="F9" s="59">
        <v>0.13468602491852774</v>
      </c>
      <c r="G9" s="147">
        <v>0.1471985416004627</v>
      </c>
      <c r="H9" s="1"/>
      <c r="I9" s="1"/>
    </row>
    <row r="10" spans="1:9" x14ac:dyDescent="0.35">
      <c r="A10" s="12" t="s">
        <v>230</v>
      </c>
      <c r="B10" s="58">
        <v>0.18449420969721939</v>
      </c>
      <c r="C10" s="58">
        <v>0.18621232932313966</v>
      </c>
      <c r="D10" s="58">
        <v>0.14217535985337534</v>
      </c>
      <c r="E10" s="58">
        <v>0.17631981880616915</v>
      </c>
      <c r="F10" s="59">
        <v>0.17023766907770782</v>
      </c>
      <c r="G10" s="147">
        <v>0.19528396881854374</v>
      </c>
      <c r="H10" s="1"/>
      <c r="I10" s="1"/>
    </row>
    <row r="11" spans="1:9" x14ac:dyDescent="0.35">
      <c r="A11" s="12" t="s">
        <v>231</v>
      </c>
      <c r="B11" s="58">
        <v>0.19266217561113341</v>
      </c>
      <c r="C11" s="58">
        <v>0.1964210976310849</v>
      </c>
      <c r="D11" s="58">
        <v>0.15077411000364407</v>
      </c>
      <c r="E11" s="58">
        <v>0.16983674369416882</v>
      </c>
      <c r="F11" s="59">
        <v>0.16864452050510934</v>
      </c>
      <c r="G11" s="147">
        <v>0.19116747129699058</v>
      </c>
      <c r="H11" s="1"/>
      <c r="I11" s="1"/>
    </row>
    <row r="12" spans="1:9" x14ac:dyDescent="0.35">
      <c r="A12" s="12" t="s">
        <v>232</v>
      </c>
      <c r="B12" s="58">
        <v>0.17221828870645603</v>
      </c>
      <c r="C12" s="58">
        <v>0.17435222295517039</v>
      </c>
      <c r="D12" s="58">
        <v>0.12290294731490374</v>
      </c>
      <c r="E12" s="58">
        <v>0.16546404407954818</v>
      </c>
      <c r="F12" s="59">
        <v>0.15577206308769295</v>
      </c>
      <c r="G12" s="147">
        <v>0.18273580437846226</v>
      </c>
      <c r="H12" s="1"/>
      <c r="I12" s="1"/>
    </row>
    <row r="13" spans="1:9" x14ac:dyDescent="0.35">
      <c r="A13" s="12" t="s">
        <v>233</v>
      </c>
      <c r="B13" s="58">
        <v>0.35848551534831052</v>
      </c>
      <c r="C13" s="58">
        <v>0.39510240557866982</v>
      </c>
      <c r="D13" s="58">
        <v>0.40683952153024555</v>
      </c>
      <c r="E13" s="58">
        <v>0.48363982973453412</v>
      </c>
      <c r="F13" s="59">
        <v>0.34411177366538725</v>
      </c>
      <c r="G13" s="147">
        <v>0.5367116012931149</v>
      </c>
      <c r="H13" s="1"/>
      <c r="I13" s="1"/>
    </row>
    <row r="14" spans="1:9" x14ac:dyDescent="0.35">
      <c r="A14" s="12" t="s">
        <v>234</v>
      </c>
      <c r="B14" s="58">
        <v>0.18642428603650424</v>
      </c>
      <c r="C14" s="58">
        <v>0.19410363019067059</v>
      </c>
      <c r="D14" s="58">
        <v>0.1472925203735807</v>
      </c>
      <c r="E14" s="58">
        <v>0.19254123466550185</v>
      </c>
      <c r="F14" s="59">
        <v>0.19642716349814782</v>
      </c>
      <c r="G14" s="147">
        <v>0.20700994318322452</v>
      </c>
      <c r="H14" s="1"/>
      <c r="I14" s="1"/>
    </row>
    <row r="15" spans="1:9" x14ac:dyDescent="0.35">
      <c r="A15" s="12" t="s">
        <v>235</v>
      </c>
      <c r="B15" s="58">
        <v>0.20906977512097755</v>
      </c>
      <c r="C15" s="58">
        <v>0.20565124821208419</v>
      </c>
      <c r="D15" s="58">
        <v>0.16669620268790714</v>
      </c>
      <c r="E15" s="58">
        <v>0.21217105514706949</v>
      </c>
      <c r="F15" s="59">
        <v>0.21448605537998794</v>
      </c>
      <c r="G15" s="147">
        <v>0.24002731870963773</v>
      </c>
      <c r="H15" s="1"/>
      <c r="I15" s="1"/>
    </row>
    <row r="16" spans="1:9" x14ac:dyDescent="0.35">
      <c r="A16" s="12" t="s">
        <v>236</v>
      </c>
      <c r="B16" s="58">
        <v>0.26171993573934427</v>
      </c>
      <c r="C16" s="58">
        <v>0.29843605102456949</v>
      </c>
      <c r="D16" s="58">
        <v>0.4202898630514898</v>
      </c>
      <c r="E16" s="58">
        <v>0.50820176322475974</v>
      </c>
      <c r="F16" s="59">
        <v>0.60349736900351614</v>
      </c>
      <c r="G16" s="147">
        <v>0.59722769627220795</v>
      </c>
      <c r="H16" s="1"/>
      <c r="I16" s="1"/>
    </row>
    <row r="17" spans="1:9" x14ac:dyDescent="0.35">
      <c r="A17" s="12" t="s">
        <v>237</v>
      </c>
      <c r="B17" s="58">
        <v>0.29539031325657006</v>
      </c>
      <c r="C17" s="58">
        <v>0.30504409625451301</v>
      </c>
      <c r="D17" s="58">
        <v>0.27192488503176304</v>
      </c>
      <c r="E17" s="58">
        <v>0.3470406431619481</v>
      </c>
      <c r="F17" s="59">
        <v>0.40131352502538403</v>
      </c>
      <c r="G17" s="147">
        <v>0.40123882875926492</v>
      </c>
      <c r="H17" s="1"/>
      <c r="I17" s="1"/>
    </row>
    <row r="18" spans="1:9" x14ac:dyDescent="0.35">
      <c r="A18" s="12" t="s">
        <v>238</v>
      </c>
      <c r="B18" s="58">
        <v>0.16150940886386939</v>
      </c>
      <c r="C18" s="58">
        <v>0.16324978166045417</v>
      </c>
      <c r="D18" s="58">
        <v>0.1287368799139173</v>
      </c>
      <c r="E18" s="58">
        <v>0.16491151814007757</v>
      </c>
      <c r="F18" s="59">
        <v>0.15814922109065321</v>
      </c>
      <c r="G18" s="147">
        <v>0.17463336721575387</v>
      </c>
      <c r="H18" s="1"/>
      <c r="I18" s="1"/>
    </row>
    <row r="19" spans="1:9" x14ac:dyDescent="0.35">
      <c r="A19" s="12" t="s">
        <v>239</v>
      </c>
      <c r="B19" s="58">
        <v>0.1986325704880017</v>
      </c>
      <c r="C19" s="58">
        <v>0.19995567279186754</v>
      </c>
      <c r="D19" s="58">
        <v>0.15713840348066566</v>
      </c>
      <c r="E19" s="58">
        <v>0.19198748972052934</v>
      </c>
      <c r="F19" s="59">
        <v>0.18308345463063061</v>
      </c>
      <c r="G19" s="147">
        <v>0.20451986249854281</v>
      </c>
      <c r="H19" s="1"/>
      <c r="I19" s="1"/>
    </row>
    <row r="20" spans="1:9" x14ac:dyDescent="0.35">
      <c r="A20" s="12" t="s">
        <v>240</v>
      </c>
      <c r="B20" s="58">
        <v>8.4130808061492299E-2</v>
      </c>
      <c r="C20" s="58">
        <v>7.9307278812518034E-2</v>
      </c>
      <c r="D20" s="58">
        <v>8.4364677533281973E-2</v>
      </c>
      <c r="E20" s="58">
        <v>8.6934652233221124E-2</v>
      </c>
      <c r="F20" s="59">
        <v>0.11036921602755685</v>
      </c>
      <c r="G20" s="147">
        <v>0.11347979171485233</v>
      </c>
      <c r="H20" s="1"/>
      <c r="I20" s="1"/>
    </row>
    <row r="21" spans="1:9" x14ac:dyDescent="0.35">
      <c r="A21" s="12" t="s">
        <v>241</v>
      </c>
      <c r="B21" s="58">
        <v>0.32471126269139722</v>
      </c>
      <c r="C21" s="58">
        <v>0.32598355975812437</v>
      </c>
      <c r="D21" s="58">
        <v>0.28835140975407525</v>
      </c>
      <c r="E21" s="58">
        <v>0.32560653199765033</v>
      </c>
      <c r="F21" s="59">
        <v>0.35803688510397103</v>
      </c>
      <c r="G21" s="147">
        <v>0.38313004466141304</v>
      </c>
      <c r="H21" s="1"/>
      <c r="I21" s="1"/>
    </row>
    <row r="22" spans="1:9" x14ac:dyDescent="0.35">
      <c r="A22" s="12" t="s">
        <v>242</v>
      </c>
      <c r="B22" s="58">
        <v>0.12862172224418883</v>
      </c>
      <c r="C22" s="58">
        <v>0.13309706652169068</v>
      </c>
      <c r="D22" s="58">
        <v>9.8320325718794399E-2</v>
      </c>
      <c r="E22" s="58">
        <v>0.12889654889863722</v>
      </c>
      <c r="F22" s="59">
        <v>0.1235918747579163</v>
      </c>
      <c r="G22" s="147">
        <v>0.15024859206168698</v>
      </c>
      <c r="H22" s="1"/>
      <c r="I22" s="1"/>
    </row>
    <row r="23" spans="1:9" x14ac:dyDescent="0.35">
      <c r="A23" s="12" t="s">
        <v>243</v>
      </c>
      <c r="B23" s="58">
        <v>0.20187767454246652</v>
      </c>
      <c r="C23" s="58">
        <v>0.20353329127304448</v>
      </c>
      <c r="D23" s="58">
        <v>0.1534200222008405</v>
      </c>
      <c r="E23" s="58">
        <v>0.19611657069499447</v>
      </c>
      <c r="F23" s="59">
        <v>0.19466822816100654</v>
      </c>
      <c r="G23" s="147">
        <v>0.21064726655166163</v>
      </c>
      <c r="H23" s="1"/>
      <c r="I23" s="1"/>
    </row>
    <row r="24" spans="1:9" x14ac:dyDescent="0.35">
      <c r="A24" s="12" t="s">
        <v>244</v>
      </c>
      <c r="B24" s="58">
        <v>0.57841688912009925</v>
      </c>
      <c r="C24" s="58">
        <v>0.5714269315977013</v>
      </c>
      <c r="D24" s="58">
        <v>0.51459245543047383</v>
      </c>
      <c r="E24" s="58">
        <v>0.55582069850538862</v>
      </c>
      <c r="F24" s="59">
        <v>0.58035197022153362</v>
      </c>
      <c r="G24" s="147">
        <v>0.60154979383152063</v>
      </c>
      <c r="H24" s="1"/>
      <c r="I24" s="1"/>
    </row>
    <row r="25" spans="1:9" x14ac:dyDescent="0.35">
      <c r="A25" s="12" t="s">
        <v>245</v>
      </c>
      <c r="B25" s="58">
        <v>0.20362756702677218</v>
      </c>
      <c r="C25" s="58">
        <v>0.20808564465344154</v>
      </c>
      <c r="D25" s="58">
        <v>0.17413563893633557</v>
      </c>
      <c r="E25" s="58">
        <v>0.21196158330037373</v>
      </c>
      <c r="F25" s="59">
        <v>0.20657192473980754</v>
      </c>
      <c r="G25" s="147">
        <v>0.23544788690418531</v>
      </c>
      <c r="H25" s="1"/>
      <c r="I25" s="1"/>
    </row>
    <row r="26" spans="1:9" x14ac:dyDescent="0.35">
      <c r="A26" s="12" t="s">
        <v>246</v>
      </c>
      <c r="B26" s="58">
        <v>0.16139184922369829</v>
      </c>
      <c r="C26" s="58">
        <v>0.16119472687540512</v>
      </c>
      <c r="D26" s="58">
        <v>0.1319638849942798</v>
      </c>
      <c r="E26" s="58">
        <v>0.15870843451423533</v>
      </c>
      <c r="F26" s="59">
        <v>0.16312206336013702</v>
      </c>
      <c r="G26" s="147">
        <v>0.17915789745897023</v>
      </c>
      <c r="H26" s="1"/>
      <c r="I26" s="1"/>
    </row>
    <row r="27" spans="1:9" x14ac:dyDescent="0.35">
      <c r="A27" s="12" t="s">
        <v>247</v>
      </c>
      <c r="B27" s="58">
        <v>0.12249492236874594</v>
      </c>
      <c r="C27" s="58">
        <v>0.15210779916142234</v>
      </c>
      <c r="D27" s="58">
        <v>0.30290677741202066</v>
      </c>
      <c r="E27" s="58">
        <v>0.39806619441589697</v>
      </c>
      <c r="F27" s="59">
        <v>0.4804873952333289</v>
      </c>
      <c r="G27" s="147">
        <v>0.54863184678503407</v>
      </c>
      <c r="H27" s="1"/>
      <c r="I27" s="1"/>
    </row>
    <row r="28" spans="1:9" x14ac:dyDescent="0.35">
      <c r="A28" s="12" t="s">
        <v>248</v>
      </c>
      <c r="B28" s="58">
        <v>0.16626794267870013</v>
      </c>
      <c r="C28" s="58">
        <v>0.16382300809661449</v>
      </c>
      <c r="D28" s="58">
        <v>0.15109190056333008</v>
      </c>
      <c r="E28" s="58">
        <v>0.18510279817264913</v>
      </c>
      <c r="F28" s="59">
        <v>0.16485636436127957</v>
      </c>
      <c r="G28" s="147">
        <v>0.19140958940558497</v>
      </c>
      <c r="H28" s="1"/>
      <c r="I28" s="1"/>
    </row>
    <row r="29" spans="1:9" x14ac:dyDescent="0.35">
      <c r="A29" s="12" t="s">
        <v>249</v>
      </c>
      <c r="B29" s="58">
        <v>0.18507791104621127</v>
      </c>
      <c r="C29" s="58">
        <v>0.22095901977918384</v>
      </c>
      <c r="D29" s="58">
        <v>0.27863827511120037</v>
      </c>
      <c r="E29" s="58">
        <v>0.31982750558656781</v>
      </c>
      <c r="F29" s="59">
        <v>0.27918878578878387</v>
      </c>
      <c r="G29" s="147">
        <v>0.53339014698065268</v>
      </c>
      <c r="H29" s="1"/>
      <c r="I29" s="1"/>
    </row>
    <row r="30" spans="1:9" x14ac:dyDescent="0.35">
      <c r="A30" s="12" t="s">
        <v>250</v>
      </c>
      <c r="B30" s="58">
        <v>0.19879875583209555</v>
      </c>
      <c r="C30" s="58">
        <v>0.20142808472783366</v>
      </c>
      <c r="D30" s="58">
        <v>0.13109820324012833</v>
      </c>
      <c r="E30" s="58">
        <v>0.19435272758514482</v>
      </c>
      <c r="F30" s="59">
        <v>0.18603439876230063</v>
      </c>
      <c r="G30" s="147">
        <v>0.21579240667376787</v>
      </c>
      <c r="H30" s="1"/>
      <c r="I30" s="1"/>
    </row>
    <row r="31" spans="1:9" x14ac:dyDescent="0.35">
      <c r="A31" s="12" t="s">
        <v>251</v>
      </c>
      <c r="B31" s="58">
        <v>0.18100568792407706</v>
      </c>
      <c r="C31" s="58">
        <v>0.18823986143902538</v>
      </c>
      <c r="D31" s="58">
        <v>0.19191905383179741</v>
      </c>
      <c r="E31" s="58">
        <v>0.23507418326357751</v>
      </c>
      <c r="F31" s="59">
        <v>0.21381657763828843</v>
      </c>
      <c r="G31" s="147">
        <v>0.23481285982824157</v>
      </c>
      <c r="H31" s="1"/>
      <c r="I31" s="1"/>
    </row>
    <row r="32" spans="1:9" x14ac:dyDescent="0.35">
      <c r="A32" s="12" t="s">
        <v>252</v>
      </c>
      <c r="B32" s="58">
        <v>0.12027929688636479</v>
      </c>
      <c r="C32" s="58">
        <v>0.12677014162197409</v>
      </c>
      <c r="D32" s="58">
        <v>9.4796027412686376E-2</v>
      </c>
      <c r="E32" s="58">
        <v>0.12547407006853215</v>
      </c>
      <c r="F32" s="59">
        <v>0.11979639616171665</v>
      </c>
      <c r="G32" s="147">
        <v>0.14057371114964007</v>
      </c>
      <c r="H32" s="1"/>
      <c r="I32" s="1"/>
    </row>
    <row r="33" spans="1:9" x14ac:dyDescent="0.35">
      <c r="A33" s="12" t="s">
        <v>253</v>
      </c>
      <c r="B33" s="58">
        <v>0.13055786395522634</v>
      </c>
      <c r="C33" s="58">
        <v>0.13557733421407739</v>
      </c>
      <c r="D33" s="58">
        <v>0.10778211693075203</v>
      </c>
      <c r="E33" s="58">
        <v>0.14181235107527992</v>
      </c>
      <c r="F33" s="59">
        <v>0.12985496489118534</v>
      </c>
      <c r="G33" s="147">
        <v>0.15396355409470594</v>
      </c>
      <c r="H33" s="1"/>
      <c r="I33" s="1"/>
    </row>
    <row r="34" spans="1:9" x14ac:dyDescent="0.35">
      <c r="A34" s="12" t="s">
        <v>254</v>
      </c>
      <c r="B34" s="58">
        <v>0.20812925583360337</v>
      </c>
      <c r="C34" s="58">
        <v>0.21405271950903726</v>
      </c>
      <c r="D34" s="58">
        <v>0.16992623583700722</v>
      </c>
      <c r="E34" s="58">
        <v>0.21341904731062927</v>
      </c>
      <c r="F34" s="59">
        <v>0.21367458376624679</v>
      </c>
      <c r="G34" s="147">
        <v>0.23813318429681005</v>
      </c>
      <c r="H34" s="1"/>
      <c r="I34" s="1"/>
    </row>
    <row r="35" spans="1:9" x14ac:dyDescent="0.35">
      <c r="A35" s="12" t="s">
        <v>255</v>
      </c>
      <c r="B35" s="58">
        <v>0.38997523283334579</v>
      </c>
      <c r="C35" s="58">
        <v>0.38903616828758381</v>
      </c>
      <c r="D35" s="58">
        <v>0.35456213957602867</v>
      </c>
      <c r="E35" s="58">
        <v>0.39248405952588922</v>
      </c>
      <c r="F35" s="59">
        <v>0.38090262079890103</v>
      </c>
      <c r="G35" s="147">
        <v>0.412916765915603</v>
      </c>
      <c r="H35" s="1"/>
      <c r="I35" s="1"/>
    </row>
    <row r="36" spans="1:9" x14ac:dyDescent="0.35">
      <c r="A36" s="12" t="s">
        <v>256</v>
      </c>
      <c r="B36" s="58">
        <v>0.18832726572103842</v>
      </c>
      <c r="C36" s="58">
        <v>0.20399466142495951</v>
      </c>
      <c r="D36" s="58">
        <v>0.1534076248136115</v>
      </c>
      <c r="E36" s="58">
        <v>0.19024543559805254</v>
      </c>
      <c r="F36" s="59">
        <v>0.17840145593934989</v>
      </c>
      <c r="G36" s="147">
        <v>0.20009113467440379</v>
      </c>
      <c r="H36" s="1"/>
      <c r="I36" s="1"/>
    </row>
    <row r="37" spans="1:9" x14ac:dyDescent="0.35">
      <c r="A37" s="12" t="s">
        <v>257</v>
      </c>
      <c r="B37" s="58">
        <v>0.32938312612688087</v>
      </c>
      <c r="C37" s="58">
        <v>0.33582226926474229</v>
      </c>
      <c r="D37" s="58">
        <v>0.28880440010183456</v>
      </c>
      <c r="E37" s="58">
        <v>0.32453610125820004</v>
      </c>
      <c r="F37" s="59">
        <v>0.30488868330636298</v>
      </c>
      <c r="G37" s="147">
        <v>0.35744588855339809</v>
      </c>
      <c r="H37" s="1"/>
      <c r="I37" s="1"/>
    </row>
    <row r="38" spans="1:9" x14ac:dyDescent="0.35">
      <c r="A38" s="21" t="s">
        <v>275</v>
      </c>
      <c r="B38" s="60"/>
      <c r="C38" s="60"/>
      <c r="D38" s="60"/>
      <c r="E38" s="60"/>
      <c r="F38" s="61"/>
      <c r="G38" s="149"/>
      <c r="H38" s="1"/>
      <c r="I38" s="1"/>
    </row>
    <row r="39" spans="1:9" x14ac:dyDescent="0.35">
      <c r="A39" s="1"/>
      <c r="B39" s="1"/>
      <c r="C39" s="1"/>
      <c r="D39" s="1"/>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I43" s="1"/>
    </row>
    <row r="44" spans="1:9" x14ac:dyDescent="0.35">
      <c r="E44" s="1"/>
      <c r="F44" s="1"/>
      <c r="G44" s="1"/>
      <c r="H44" s="1"/>
      <c r="I44" s="1"/>
    </row>
    <row r="45" spans="1:9" x14ac:dyDescent="0.35">
      <c r="G45" s="1"/>
      <c r="H45" s="1"/>
    </row>
  </sheetData>
  <mergeCells count="3">
    <mergeCell ref="A1:F1"/>
    <mergeCell ref="A2:F2"/>
    <mergeCell ref="A3:F3"/>
  </mergeCells>
  <pageMargins left="0.7" right="0.7" top="0.75" bottom="0.75" header="0.3" footer="0.3"/>
  <tableParts count="1">
    <tablePart r:id="rId1"/>
  </tablePart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I45"/>
  <sheetViews>
    <sheetView zoomScale="80" zoomScaleNormal="80" workbookViewId="0">
      <selection activeCell="A3" sqref="A3:F3"/>
    </sheetView>
  </sheetViews>
  <sheetFormatPr baseColWidth="10" defaultColWidth="11.453125" defaultRowHeight="14.5" x14ac:dyDescent="0.35"/>
  <cols>
    <col min="1" max="1" width="25.453125" bestFit="1" customWidth="1"/>
  </cols>
  <sheetData>
    <row r="1" spans="1:9" ht="23.5" x14ac:dyDescent="0.35">
      <c r="A1" s="202" t="s">
        <v>138</v>
      </c>
      <c r="B1" s="202"/>
      <c r="C1" s="202"/>
      <c r="D1" s="202"/>
      <c r="E1" s="202"/>
      <c r="F1" s="202"/>
      <c r="G1" s="1"/>
      <c r="H1" s="1"/>
      <c r="I1" s="1"/>
    </row>
    <row r="2" spans="1:9" ht="50.25" customHeight="1" x14ac:dyDescent="0.35">
      <c r="A2" s="204" t="s">
        <v>311</v>
      </c>
      <c r="B2" s="204"/>
      <c r="C2" s="204"/>
      <c r="D2" s="204"/>
      <c r="E2" s="204"/>
      <c r="F2" s="204"/>
      <c r="G2" s="1"/>
      <c r="H2" s="1"/>
      <c r="I2" s="1"/>
    </row>
    <row r="3" spans="1:9" x14ac:dyDescent="0.35">
      <c r="A3" s="201" t="s">
        <v>301</v>
      </c>
      <c r="B3" s="201"/>
      <c r="C3" s="201"/>
      <c r="D3" s="201"/>
      <c r="E3" s="201"/>
      <c r="F3" s="201"/>
      <c r="G3" s="1"/>
      <c r="H3" s="1"/>
      <c r="I3" s="1"/>
    </row>
    <row r="4" spans="1:9" x14ac:dyDescent="0.35">
      <c r="A4" s="2"/>
      <c r="B4" s="2"/>
      <c r="C4" s="2"/>
      <c r="D4" s="2"/>
      <c r="E4" s="1"/>
      <c r="F4" s="1"/>
      <c r="G4" s="1"/>
      <c r="H4" s="1"/>
      <c r="I4" s="1"/>
    </row>
    <row r="5" spans="1:9" x14ac:dyDescent="0.35">
      <c r="A5" s="22" t="s">
        <v>226</v>
      </c>
      <c r="B5" s="23" t="s">
        <v>130</v>
      </c>
      <c r="C5" s="23" t="s">
        <v>131</v>
      </c>
      <c r="D5" s="23" t="s">
        <v>132</v>
      </c>
      <c r="E5" s="23" t="s">
        <v>133</v>
      </c>
      <c r="F5" s="24" t="s">
        <v>134</v>
      </c>
      <c r="G5" s="89" t="s">
        <v>291</v>
      </c>
      <c r="H5" s="1"/>
      <c r="I5" s="1"/>
    </row>
    <row r="6" spans="1:9" x14ac:dyDescent="0.35">
      <c r="A6" s="12" t="s">
        <v>1</v>
      </c>
      <c r="B6" s="81">
        <v>4.8905183017539253E-2</v>
      </c>
      <c r="C6" s="81">
        <v>4.8905183017539253E-2</v>
      </c>
      <c r="D6" s="58">
        <v>4.5162868279463787E-2</v>
      </c>
      <c r="E6" s="58">
        <v>2.845574696055439E-2</v>
      </c>
      <c r="F6" s="59">
        <v>3.7688426834617358E-2</v>
      </c>
      <c r="G6" s="151">
        <v>3.3913216316726585E-2</v>
      </c>
      <c r="H6" s="1"/>
      <c r="I6" s="1"/>
    </row>
    <row r="7" spans="1:9" x14ac:dyDescent="0.35">
      <c r="A7" s="12" t="s">
        <v>227</v>
      </c>
      <c r="B7" s="81">
        <v>0</v>
      </c>
      <c r="C7" s="81">
        <v>0</v>
      </c>
      <c r="D7" s="58">
        <v>0</v>
      </c>
      <c r="E7" s="58">
        <v>0</v>
      </c>
      <c r="F7" s="59">
        <v>0</v>
      </c>
      <c r="G7" s="150">
        <v>0</v>
      </c>
      <c r="H7" s="1"/>
      <c r="I7" s="1"/>
    </row>
    <row r="8" spans="1:9" x14ac:dyDescent="0.35">
      <c r="A8" s="12" t="s">
        <v>228</v>
      </c>
      <c r="B8" s="81">
        <v>0</v>
      </c>
      <c r="C8" s="81">
        <v>0</v>
      </c>
      <c r="D8" s="58">
        <v>0</v>
      </c>
      <c r="E8" s="58">
        <v>0</v>
      </c>
      <c r="F8" s="59">
        <v>0</v>
      </c>
      <c r="G8" s="150">
        <v>9.1431580996566525E-4</v>
      </c>
      <c r="H8" s="1"/>
      <c r="I8" s="1"/>
    </row>
    <row r="9" spans="1:9" x14ac:dyDescent="0.35">
      <c r="A9" s="12" t="s">
        <v>229</v>
      </c>
      <c r="B9" s="81">
        <v>6.7894537260094513E-3</v>
      </c>
      <c r="C9" s="81">
        <v>6.7894537260094513E-3</v>
      </c>
      <c r="D9" s="58">
        <v>0</v>
      </c>
      <c r="E9" s="58">
        <v>0</v>
      </c>
      <c r="F9" s="59">
        <v>0</v>
      </c>
      <c r="G9" s="150">
        <v>0</v>
      </c>
      <c r="H9" s="1"/>
      <c r="I9" s="1"/>
    </row>
    <row r="10" spans="1:9" x14ac:dyDescent="0.35">
      <c r="A10" s="12" t="s">
        <v>230</v>
      </c>
      <c r="B10" s="81">
        <v>1.664981286632013E-2</v>
      </c>
      <c r="C10" s="81">
        <v>1.664981286632013E-2</v>
      </c>
      <c r="D10" s="58">
        <v>1.5177217613502773E-2</v>
      </c>
      <c r="E10" s="58">
        <v>1.4364152384207986E-2</v>
      </c>
      <c r="F10" s="59">
        <v>2.3281992200992582E-2</v>
      </c>
      <c r="G10" s="150">
        <v>7.3988061622077925E-2</v>
      </c>
      <c r="H10" s="1"/>
      <c r="I10" s="1"/>
    </row>
    <row r="11" spans="1:9" x14ac:dyDescent="0.35">
      <c r="A11" s="12" t="s">
        <v>231</v>
      </c>
      <c r="B11" s="81">
        <v>0</v>
      </c>
      <c r="C11" s="81">
        <v>0</v>
      </c>
      <c r="D11" s="58">
        <v>1.267243586294757E-3</v>
      </c>
      <c r="E11" s="58">
        <v>3.3606802950267808E-3</v>
      </c>
      <c r="F11" s="59">
        <v>5.8522955744683552E-3</v>
      </c>
      <c r="G11" s="150">
        <v>0</v>
      </c>
      <c r="H11" s="1"/>
      <c r="I11" s="1"/>
    </row>
    <row r="12" spans="1:9" x14ac:dyDescent="0.35">
      <c r="A12" s="12" t="s">
        <v>232</v>
      </c>
      <c r="B12" s="81">
        <v>0</v>
      </c>
      <c r="C12" s="81">
        <v>0</v>
      </c>
      <c r="D12" s="58">
        <v>4.9419951529076772E-2</v>
      </c>
      <c r="E12" s="58">
        <v>6.015922531613703E-2</v>
      </c>
      <c r="F12" s="59">
        <v>3.7528407590550074E-2</v>
      </c>
      <c r="G12" s="150">
        <v>0</v>
      </c>
      <c r="H12" s="1"/>
      <c r="I12" s="1"/>
    </row>
    <row r="13" spans="1:9" x14ac:dyDescent="0.35">
      <c r="A13" s="12" t="s">
        <v>233</v>
      </c>
      <c r="B13" s="81">
        <v>0.10133560932133671</v>
      </c>
      <c r="C13" s="81">
        <v>0.10133560932133671</v>
      </c>
      <c r="D13" s="58">
        <v>0.10463049123028619</v>
      </c>
      <c r="E13" s="58">
        <v>0.10278010027252153</v>
      </c>
      <c r="F13" s="59">
        <v>9.2969654863393758E-2</v>
      </c>
      <c r="G13" s="150">
        <v>0.10964380188680765</v>
      </c>
      <c r="H13" s="1"/>
      <c r="I13" s="1"/>
    </row>
    <row r="14" spans="1:9" x14ac:dyDescent="0.35">
      <c r="A14" s="12" t="s">
        <v>234</v>
      </c>
      <c r="B14" s="81">
        <v>0.17654833605011058</v>
      </c>
      <c r="C14" s="81">
        <v>0.17654833605011058</v>
      </c>
      <c r="D14" s="58">
        <v>6.3399232662190094E-2</v>
      </c>
      <c r="E14" s="58">
        <v>4.0888453425441389E-2</v>
      </c>
      <c r="F14" s="59">
        <v>9.0988044434991269E-2</v>
      </c>
      <c r="G14" s="150">
        <v>0.13848369329930191</v>
      </c>
      <c r="H14" s="1"/>
      <c r="I14" s="1"/>
    </row>
    <row r="15" spans="1:9" x14ac:dyDescent="0.35">
      <c r="A15" s="12" t="s">
        <v>235</v>
      </c>
      <c r="B15" s="81">
        <v>1.3903307595246907E-2</v>
      </c>
      <c r="C15" s="81">
        <v>1.3903307595246907E-2</v>
      </c>
      <c r="D15" s="58">
        <v>1.5576003825097749E-2</v>
      </c>
      <c r="E15" s="58">
        <v>1.1100808696245039E-2</v>
      </c>
      <c r="F15" s="59">
        <v>1.1736794502849202E-2</v>
      </c>
      <c r="G15" s="150">
        <v>7.8403688085476025E-3</v>
      </c>
      <c r="H15" s="1"/>
      <c r="I15" s="1"/>
    </row>
    <row r="16" spans="1:9" x14ac:dyDescent="0.35">
      <c r="A16" s="12" t="s">
        <v>236</v>
      </c>
      <c r="B16" s="81">
        <v>3.942543803131969E-2</v>
      </c>
      <c r="C16" s="81">
        <v>3.942543803131969E-2</v>
      </c>
      <c r="D16" s="58">
        <v>2.8668456503164502E-2</v>
      </c>
      <c r="E16" s="58">
        <v>3.3129772483768603E-2</v>
      </c>
      <c r="F16" s="59">
        <v>1.2006483997896689E-2</v>
      </c>
      <c r="G16" s="150">
        <v>1.9770507108506034E-2</v>
      </c>
      <c r="H16" s="1"/>
      <c r="I16" s="1"/>
    </row>
    <row r="17" spans="1:9" x14ac:dyDescent="0.35">
      <c r="A17" s="12" t="s">
        <v>237</v>
      </c>
      <c r="B17" s="81">
        <v>8.421814228035715E-3</v>
      </c>
      <c r="C17" s="81">
        <v>8.421814228035715E-3</v>
      </c>
      <c r="D17" s="58">
        <v>4.7942158404715761E-3</v>
      </c>
      <c r="E17" s="58">
        <v>1.1234207267970708E-2</v>
      </c>
      <c r="F17" s="59">
        <v>2.2876477752914952E-2</v>
      </c>
      <c r="G17" s="150">
        <v>2.1644129595507548E-2</v>
      </c>
      <c r="H17" s="1"/>
      <c r="I17" s="1"/>
    </row>
    <row r="18" spans="1:9" x14ac:dyDescent="0.35">
      <c r="A18" s="12" t="s">
        <v>238</v>
      </c>
      <c r="B18" s="81">
        <v>1.1415353847711241E-2</v>
      </c>
      <c r="C18" s="81">
        <v>1.1415353847711241E-2</v>
      </c>
      <c r="D18" s="58">
        <v>9.7078615489111869E-2</v>
      </c>
      <c r="E18" s="58">
        <v>6.6604098652724014E-2</v>
      </c>
      <c r="F18" s="59">
        <v>0</v>
      </c>
      <c r="G18" s="150">
        <v>2.8342572105329459E-3</v>
      </c>
      <c r="H18" s="1"/>
      <c r="I18" s="1"/>
    </row>
    <row r="19" spans="1:9" x14ac:dyDescent="0.35">
      <c r="A19" s="12" t="s">
        <v>239</v>
      </c>
      <c r="B19" s="81">
        <v>4.9413352115411847E-2</v>
      </c>
      <c r="C19" s="81">
        <v>4.9413352115411847E-2</v>
      </c>
      <c r="D19" s="58">
        <v>5.6109744011692865E-3</v>
      </c>
      <c r="E19" s="58">
        <v>6.1159185676050018E-3</v>
      </c>
      <c r="F19" s="59">
        <v>3.4280624101989616E-3</v>
      </c>
      <c r="G19" s="150">
        <v>4.716628334688582E-3</v>
      </c>
      <c r="H19" s="1"/>
      <c r="I19" s="1"/>
    </row>
    <row r="20" spans="1:9" x14ac:dyDescent="0.35">
      <c r="A20" s="12" t="s">
        <v>240</v>
      </c>
      <c r="B20" s="81">
        <v>3.23056414413165E-2</v>
      </c>
      <c r="C20" s="81">
        <v>3.23056414413165E-2</v>
      </c>
      <c r="D20" s="58">
        <v>5.1053599096320755E-2</v>
      </c>
      <c r="E20" s="58">
        <v>4.1061078243568319E-2</v>
      </c>
      <c r="F20" s="59">
        <v>1.7578875166849351E-2</v>
      </c>
      <c r="G20" s="150">
        <v>3.1014818486664233E-2</v>
      </c>
      <c r="H20" s="1"/>
      <c r="I20" s="1"/>
    </row>
    <row r="21" spans="1:9" x14ac:dyDescent="0.35">
      <c r="A21" s="12" t="s">
        <v>241</v>
      </c>
      <c r="B21" s="81">
        <v>6.629047040570174E-2</v>
      </c>
      <c r="C21" s="81">
        <v>6.629047040570174E-2</v>
      </c>
      <c r="D21" s="58">
        <v>0.10157505004832922</v>
      </c>
      <c r="E21" s="58">
        <v>0.11790656711180116</v>
      </c>
      <c r="F21" s="59">
        <v>0.26174164767572811</v>
      </c>
      <c r="G21" s="150">
        <v>0.1244581501553398</v>
      </c>
      <c r="H21" s="1"/>
      <c r="I21" s="1"/>
    </row>
    <row r="22" spans="1:9" x14ac:dyDescent="0.35">
      <c r="A22" s="12" t="s">
        <v>242</v>
      </c>
      <c r="B22" s="81">
        <v>0</v>
      </c>
      <c r="C22" s="81">
        <v>0</v>
      </c>
      <c r="D22" s="58">
        <v>0</v>
      </c>
      <c r="E22" s="58">
        <v>0</v>
      </c>
      <c r="F22" s="59">
        <v>9.0117800204393521E-4</v>
      </c>
      <c r="G22" s="150">
        <v>0</v>
      </c>
      <c r="H22" s="1"/>
      <c r="I22" s="1"/>
    </row>
    <row r="23" spans="1:9" x14ac:dyDescent="0.35">
      <c r="A23" s="12" t="s">
        <v>243</v>
      </c>
      <c r="B23" s="81">
        <v>1.7844891711905213E-2</v>
      </c>
      <c r="C23" s="81">
        <v>1.7844891711905213E-2</v>
      </c>
      <c r="D23" s="58">
        <v>1.0103425153147444E-3</v>
      </c>
      <c r="E23" s="58">
        <v>7.2939165544112555E-4</v>
      </c>
      <c r="F23" s="59">
        <v>4.374398100869285E-3</v>
      </c>
      <c r="G23" s="150">
        <v>0</v>
      </c>
      <c r="H23" s="1"/>
      <c r="I23" s="1"/>
    </row>
    <row r="24" spans="1:9" x14ac:dyDescent="0.35">
      <c r="A24" s="12" t="s">
        <v>244</v>
      </c>
      <c r="B24" s="81">
        <v>0</v>
      </c>
      <c r="C24" s="81">
        <v>0</v>
      </c>
      <c r="D24" s="58">
        <v>0</v>
      </c>
      <c r="E24" s="58">
        <v>0</v>
      </c>
      <c r="F24" s="59">
        <v>1.0010964118390806E-3</v>
      </c>
      <c r="G24" s="150">
        <v>1.4182199167285586E-3</v>
      </c>
      <c r="H24" s="1"/>
      <c r="I24" s="1"/>
    </row>
    <row r="25" spans="1:9" x14ac:dyDescent="0.35">
      <c r="A25" s="12" t="s">
        <v>245</v>
      </c>
      <c r="B25" s="81">
        <v>0</v>
      </c>
      <c r="C25" s="81">
        <v>0</v>
      </c>
      <c r="D25" s="58">
        <v>4.116271236367256E-3</v>
      </c>
      <c r="E25" s="58">
        <v>3.2106915643664597E-3</v>
      </c>
      <c r="F25" s="59">
        <v>1.2541375203962733E-2</v>
      </c>
      <c r="G25" s="150">
        <v>4.1023189919006213E-3</v>
      </c>
      <c r="H25" s="1"/>
      <c r="I25" s="1"/>
    </row>
    <row r="26" spans="1:9" x14ac:dyDescent="0.35">
      <c r="A26" s="12" t="s">
        <v>246</v>
      </c>
      <c r="B26" s="81">
        <v>0</v>
      </c>
      <c r="C26" s="81">
        <v>0</v>
      </c>
      <c r="D26" s="58">
        <v>0</v>
      </c>
      <c r="E26" s="58">
        <v>0</v>
      </c>
      <c r="F26" s="59">
        <v>0</v>
      </c>
      <c r="G26" s="150">
        <v>0</v>
      </c>
      <c r="H26" s="1"/>
      <c r="I26" s="1"/>
    </row>
    <row r="27" spans="1:9" x14ac:dyDescent="0.35">
      <c r="A27" s="12" t="s">
        <v>247</v>
      </c>
      <c r="B27" s="81">
        <v>1.3649435335918406E-2</v>
      </c>
      <c r="C27" s="81">
        <v>1.3649435335918406E-2</v>
      </c>
      <c r="D27" s="58">
        <v>1.5381630430877298E-2</v>
      </c>
      <c r="E27" s="58">
        <v>6.3413487538449512E-2</v>
      </c>
      <c r="F27" s="59">
        <v>5.0406644231371636E-3</v>
      </c>
      <c r="G27" s="150">
        <v>1.1281138665348531E-2</v>
      </c>
      <c r="H27" s="1"/>
      <c r="I27" s="1"/>
    </row>
    <row r="28" spans="1:9" x14ac:dyDescent="0.35">
      <c r="A28" s="12" t="s">
        <v>248</v>
      </c>
      <c r="B28" s="81">
        <v>1.8634144048023972E-2</v>
      </c>
      <c r="C28" s="81">
        <v>1.8634144048023972E-2</v>
      </c>
      <c r="D28" s="58">
        <v>4.8876872871017142E-2</v>
      </c>
      <c r="E28" s="58">
        <v>5.3101038284889601E-2</v>
      </c>
      <c r="F28" s="59">
        <v>6.0377635222055741E-2</v>
      </c>
      <c r="G28" s="150">
        <v>4.226574893317351E-2</v>
      </c>
      <c r="H28" s="1"/>
      <c r="I28" s="1"/>
    </row>
    <row r="29" spans="1:9" x14ac:dyDescent="0.35">
      <c r="A29" s="12" t="s">
        <v>249</v>
      </c>
      <c r="B29" s="81">
        <v>5.4887639248465993E-2</v>
      </c>
      <c r="C29" s="81">
        <v>5.4887639248465993E-2</v>
      </c>
      <c r="D29" s="58">
        <v>8.6060850592959925E-2</v>
      </c>
      <c r="E29" s="58">
        <v>7.8393611176496208E-2</v>
      </c>
      <c r="F29" s="59">
        <v>4.6450873508333337E-2</v>
      </c>
      <c r="G29" s="150">
        <v>1.8296079734871795E-2</v>
      </c>
      <c r="H29" s="1"/>
      <c r="I29" s="1"/>
    </row>
    <row r="30" spans="1:9" x14ac:dyDescent="0.35">
      <c r="A30" s="12" t="s">
        <v>250</v>
      </c>
      <c r="B30" s="81">
        <v>0</v>
      </c>
      <c r="C30" s="81">
        <v>0</v>
      </c>
      <c r="D30" s="58">
        <v>0</v>
      </c>
      <c r="E30" s="58">
        <v>0</v>
      </c>
      <c r="F30" s="59">
        <v>0</v>
      </c>
      <c r="G30" s="150">
        <v>0</v>
      </c>
      <c r="H30" s="1"/>
      <c r="I30" s="1"/>
    </row>
    <row r="31" spans="1:9" x14ac:dyDescent="0.35">
      <c r="A31" s="12" t="s">
        <v>251</v>
      </c>
      <c r="B31" s="81">
        <v>0.29090339017083999</v>
      </c>
      <c r="C31" s="81">
        <v>0.29090339017083999</v>
      </c>
      <c r="D31" s="58">
        <v>0.29090339017083999</v>
      </c>
      <c r="E31" s="58">
        <v>0.29090339017083999</v>
      </c>
      <c r="F31" s="59">
        <v>0.29090339017083999</v>
      </c>
      <c r="G31" s="147">
        <v>0.15367511778863999</v>
      </c>
      <c r="H31" s="1"/>
      <c r="I31" s="1"/>
    </row>
    <row r="32" spans="1:9" x14ac:dyDescent="0.35">
      <c r="A32" s="12" t="s">
        <v>252</v>
      </c>
      <c r="B32" s="81">
        <v>5.0665290312231534E-2</v>
      </c>
      <c r="C32" s="81">
        <v>5.0665290312231534E-2</v>
      </c>
      <c r="D32" s="58">
        <v>8.8479991330338889E-2</v>
      </c>
      <c r="E32" s="58">
        <v>0.11589203683715645</v>
      </c>
      <c r="F32" s="59">
        <v>7.8589237647875815E-2</v>
      </c>
      <c r="G32" s="150">
        <v>5.045282593545751E-2</v>
      </c>
      <c r="H32" s="1"/>
      <c r="I32" s="1"/>
    </row>
    <row r="33" spans="1:9" x14ac:dyDescent="0.35">
      <c r="A33" s="12" t="s">
        <v>253</v>
      </c>
      <c r="B33" s="81">
        <v>8.6454171703204217E-3</v>
      </c>
      <c r="C33" s="81">
        <v>8.6454171703204217E-3</v>
      </c>
      <c r="D33" s="58">
        <v>0</v>
      </c>
      <c r="E33" s="58">
        <v>0</v>
      </c>
      <c r="F33" s="59">
        <v>0</v>
      </c>
      <c r="G33" s="150">
        <v>0</v>
      </c>
      <c r="H33" s="1"/>
      <c r="I33" s="1"/>
    </row>
    <row r="34" spans="1:9" x14ac:dyDescent="0.35">
      <c r="A34" s="12" t="s">
        <v>254</v>
      </c>
      <c r="B34" s="81">
        <v>0</v>
      </c>
      <c r="C34" s="81">
        <v>0</v>
      </c>
      <c r="D34" s="58">
        <v>3.4296813206561215E-2</v>
      </c>
      <c r="E34" s="58">
        <v>3.3610876942429993E-2</v>
      </c>
      <c r="F34" s="59">
        <v>0</v>
      </c>
      <c r="G34" s="150">
        <v>0</v>
      </c>
      <c r="H34" s="1"/>
      <c r="I34" s="1"/>
    </row>
    <row r="35" spans="1:9" x14ac:dyDescent="0.35">
      <c r="A35" s="12" t="s">
        <v>255</v>
      </c>
      <c r="B35" s="81">
        <v>9.3310363392443791E-4</v>
      </c>
      <c r="C35" s="81">
        <v>9.3310363392443791E-4</v>
      </c>
      <c r="D35" s="58">
        <v>6.1750639806874607E-3</v>
      </c>
      <c r="E35" s="58">
        <v>4.5061277696908505E-3</v>
      </c>
      <c r="F35" s="59">
        <v>6.5100232387714215E-4</v>
      </c>
      <c r="G35" s="150">
        <v>4.9560176915201424E-3</v>
      </c>
      <c r="H35" s="1"/>
      <c r="I35" s="1"/>
    </row>
    <row r="36" spans="1:9" x14ac:dyDescent="0.35">
      <c r="A36" s="12" t="s">
        <v>256</v>
      </c>
      <c r="B36" s="81">
        <v>4.0997466472162984E-3</v>
      </c>
      <c r="C36" s="81">
        <v>4.0997466472162984E-3</v>
      </c>
      <c r="D36" s="58">
        <v>0</v>
      </c>
      <c r="E36" s="58">
        <v>0</v>
      </c>
      <c r="F36" s="59">
        <v>5.8207313646534654E-3</v>
      </c>
      <c r="G36" s="150">
        <v>1.1640094627265804E-2</v>
      </c>
      <c r="H36" s="1"/>
      <c r="I36" s="1"/>
    </row>
    <row r="37" spans="1:9" x14ac:dyDescent="0.35">
      <c r="A37" s="12" t="s">
        <v>257</v>
      </c>
      <c r="B37" s="81">
        <v>3.09419737251331E-2</v>
      </c>
      <c r="C37" s="81">
        <v>3.09419737251331E-2</v>
      </c>
      <c r="D37" s="58">
        <v>1.5688473491860144E-2</v>
      </c>
      <c r="E37" s="58">
        <v>1.3202216636270516E-2</v>
      </c>
      <c r="F37" s="59">
        <v>5.5638163967520755E-2</v>
      </c>
      <c r="G37" s="152">
        <v>2.8295785959040056E-2</v>
      </c>
      <c r="H37" s="1"/>
      <c r="I37" s="1"/>
    </row>
    <row r="38" spans="1:9" x14ac:dyDescent="0.35">
      <c r="A38" s="203" t="s">
        <v>160</v>
      </c>
      <c r="B38" s="203"/>
      <c r="C38" s="203"/>
      <c r="D38" s="203"/>
      <c r="E38" s="1"/>
      <c r="F38" s="1"/>
      <c r="G38" s="1"/>
      <c r="H38" s="1"/>
      <c r="I38" s="1"/>
    </row>
    <row r="39" spans="1:9" x14ac:dyDescent="0.35">
      <c r="A39" s="199"/>
      <c r="B39" s="199"/>
      <c r="C39" s="199"/>
      <c r="D39" s="199"/>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I43" s="1"/>
    </row>
    <row r="44" spans="1:9" x14ac:dyDescent="0.35">
      <c r="A44" s="1"/>
      <c r="B44" s="1"/>
      <c r="C44" s="1"/>
      <c r="D44" s="1"/>
      <c r="E44" s="1"/>
      <c r="F44" s="1"/>
      <c r="G44" s="1"/>
      <c r="H44" s="1"/>
      <c r="I44" s="1"/>
    </row>
    <row r="45" spans="1:9" x14ac:dyDescent="0.35">
      <c r="G45" s="1"/>
      <c r="H45" s="1"/>
    </row>
  </sheetData>
  <mergeCells count="5">
    <mergeCell ref="A38:D38"/>
    <mergeCell ref="A39:D39"/>
    <mergeCell ref="A1:F1"/>
    <mergeCell ref="A2:F2"/>
    <mergeCell ref="A3:F3"/>
  </mergeCells>
  <pageMargins left="0.7" right="0.7" top="0.75" bottom="0.75" header="0.3" footer="0.3"/>
  <pageSetup orientation="portrait" verticalDpi="0" r:id="rId1"/>
  <tableParts count="1">
    <tablePart r:id="rId2"/>
  </tablePart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I45"/>
  <sheetViews>
    <sheetView zoomScale="80" zoomScaleNormal="80" workbookViewId="0">
      <selection activeCell="A6" sqref="A6:G37"/>
    </sheetView>
  </sheetViews>
  <sheetFormatPr baseColWidth="10" defaultColWidth="11.453125" defaultRowHeight="14.5" x14ac:dyDescent="0.35"/>
  <cols>
    <col min="1" max="1" width="25.453125" bestFit="1" customWidth="1"/>
    <col min="2" max="4" width="12.54296875" bestFit="1" customWidth="1"/>
  </cols>
  <sheetData>
    <row r="1" spans="1:9" ht="23.5" x14ac:dyDescent="0.35">
      <c r="A1" s="202" t="s">
        <v>141</v>
      </c>
      <c r="B1" s="202"/>
      <c r="C1" s="202"/>
      <c r="D1" s="202"/>
      <c r="E1" s="202"/>
      <c r="F1" s="202"/>
      <c r="G1" s="1"/>
      <c r="H1" s="1"/>
      <c r="I1" s="1"/>
    </row>
    <row r="2" spans="1:9" ht="29.25" customHeight="1" x14ac:dyDescent="0.35">
      <c r="A2" s="204" t="s">
        <v>198</v>
      </c>
      <c r="B2" s="204"/>
      <c r="C2" s="204"/>
      <c r="D2" s="204"/>
      <c r="E2" s="204"/>
      <c r="F2" s="204"/>
      <c r="G2" s="1"/>
      <c r="H2" s="1"/>
      <c r="I2" s="1"/>
    </row>
    <row r="3" spans="1:9" x14ac:dyDescent="0.35">
      <c r="A3" s="201" t="s">
        <v>55</v>
      </c>
      <c r="B3" s="201"/>
      <c r="C3" s="201"/>
      <c r="D3" s="201"/>
      <c r="E3" s="201"/>
      <c r="F3" s="201"/>
      <c r="G3" s="1"/>
      <c r="H3" s="1"/>
      <c r="I3" s="1"/>
    </row>
    <row r="4" spans="1:9" ht="15" thickBot="1" x14ac:dyDescent="0.4">
      <c r="A4" s="2"/>
      <c r="B4" s="2"/>
      <c r="C4" s="2"/>
      <c r="D4" s="2"/>
      <c r="E4" s="1"/>
      <c r="F4" s="1"/>
      <c r="G4" s="1"/>
      <c r="H4" s="1"/>
      <c r="I4" s="1"/>
    </row>
    <row r="5" spans="1:9" ht="15" thickBot="1" x14ac:dyDescent="0.4">
      <c r="A5" s="67" t="s">
        <v>226</v>
      </c>
      <c r="B5" s="68" t="s">
        <v>130</v>
      </c>
      <c r="C5" s="68" t="s">
        <v>131</v>
      </c>
      <c r="D5" s="68" t="s">
        <v>132</v>
      </c>
      <c r="E5" s="68" t="s">
        <v>133</v>
      </c>
      <c r="F5" s="69" t="s">
        <v>134</v>
      </c>
      <c r="G5" s="155">
        <v>2024</v>
      </c>
      <c r="H5" s="1"/>
      <c r="I5" s="1"/>
    </row>
    <row r="6" spans="1:9" x14ac:dyDescent="0.35">
      <c r="A6" s="42" t="s">
        <v>1</v>
      </c>
      <c r="B6" s="43">
        <v>0</v>
      </c>
      <c r="C6" s="43">
        <v>0</v>
      </c>
      <c r="D6" s="43">
        <v>0</v>
      </c>
      <c r="E6" s="43">
        <v>0</v>
      </c>
      <c r="F6" s="153">
        <v>0</v>
      </c>
      <c r="G6" s="156">
        <v>0</v>
      </c>
      <c r="H6" s="1"/>
      <c r="I6" s="1"/>
    </row>
    <row r="7" spans="1:9" x14ac:dyDescent="0.35">
      <c r="A7" s="44" t="s">
        <v>227</v>
      </c>
      <c r="B7" s="17">
        <v>1.4519056261343013</v>
      </c>
      <c r="C7" s="17">
        <v>1.4519056261343013</v>
      </c>
      <c r="D7" s="17">
        <v>0.96038415366146457</v>
      </c>
      <c r="E7" s="17">
        <v>0.97751710654936463</v>
      </c>
      <c r="F7" s="18">
        <v>1.2738853503184715</v>
      </c>
      <c r="G7" s="157">
        <v>1.2084592145015105</v>
      </c>
      <c r="H7" s="1"/>
      <c r="I7" s="1"/>
    </row>
    <row r="8" spans="1:9" x14ac:dyDescent="0.35">
      <c r="A8" s="44" t="s">
        <v>228</v>
      </c>
      <c r="B8" s="17">
        <v>3.4482758620689653</v>
      </c>
      <c r="C8" s="17">
        <v>3.4482758620689653</v>
      </c>
      <c r="D8" s="17">
        <v>6.2424969987995196</v>
      </c>
      <c r="E8" s="17">
        <v>6.5493646138807424</v>
      </c>
      <c r="F8" s="18">
        <v>5.3343949044585992</v>
      </c>
      <c r="G8" s="157">
        <v>5.211480362537765</v>
      </c>
      <c r="H8" s="1"/>
      <c r="I8" s="1"/>
    </row>
    <row r="9" spans="1:9" x14ac:dyDescent="0.35">
      <c r="A9" s="44" t="s">
        <v>229</v>
      </c>
      <c r="B9" s="17">
        <v>3.0852994555353903</v>
      </c>
      <c r="C9" s="17">
        <v>3.0852994555353903</v>
      </c>
      <c r="D9" s="17">
        <v>6.0024009603841533</v>
      </c>
      <c r="E9" s="17">
        <v>7.6246334310850443</v>
      </c>
      <c r="F9" s="18">
        <v>7.484076433121019</v>
      </c>
      <c r="G9" s="157">
        <v>7.0996978851963748</v>
      </c>
      <c r="H9" s="1"/>
      <c r="I9" s="1"/>
    </row>
    <row r="10" spans="1:9" x14ac:dyDescent="0.35">
      <c r="A10" s="44" t="s">
        <v>230</v>
      </c>
      <c r="B10" s="17">
        <v>3.8112522686025407</v>
      </c>
      <c r="C10" s="17">
        <v>3.8112522686025407</v>
      </c>
      <c r="D10" s="17">
        <v>5.2821128451380552</v>
      </c>
      <c r="E10" s="17">
        <v>4.4965786901270777</v>
      </c>
      <c r="F10" s="18">
        <v>3.9808917197452227</v>
      </c>
      <c r="G10" s="157">
        <v>4.1540785498489425</v>
      </c>
      <c r="H10" s="1"/>
      <c r="I10" s="1"/>
    </row>
    <row r="11" spans="1:9" x14ac:dyDescent="0.35">
      <c r="A11" s="44" t="s">
        <v>231</v>
      </c>
      <c r="B11" s="17">
        <v>1.9963702359346642</v>
      </c>
      <c r="C11" s="17">
        <v>1.9963702359346642</v>
      </c>
      <c r="D11" s="17">
        <v>5.1620648259303721</v>
      </c>
      <c r="E11" s="17">
        <v>4.7898338220918868</v>
      </c>
      <c r="F11" s="18">
        <v>4.1401273885350314</v>
      </c>
      <c r="G11" s="157">
        <v>3.9274924471299091</v>
      </c>
      <c r="H11" s="1"/>
      <c r="I11" s="1"/>
    </row>
    <row r="12" spans="1:9" x14ac:dyDescent="0.35">
      <c r="A12" s="44" t="s">
        <v>232</v>
      </c>
      <c r="B12" s="17">
        <v>0</v>
      </c>
      <c r="C12" s="17">
        <v>0</v>
      </c>
      <c r="D12" s="17">
        <v>3.3613445378151261</v>
      </c>
      <c r="E12" s="17">
        <v>3.519061583577713</v>
      </c>
      <c r="F12" s="18">
        <v>4.2197452229299364</v>
      </c>
      <c r="G12" s="157">
        <v>5.1359516616314203</v>
      </c>
      <c r="H12" s="1"/>
      <c r="I12" s="1"/>
    </row>
    <row r="13" spans="1:9" x14ac:dyDescent="0.35">
      <c r="A13" s="44" t="s">
        <v>233</v>
      </c>
      <c r="B13" s="17">
        <v>1.4519056261343013</v>
      </c>
      <c r="C13" s="17">
        <v>1.4519056261343013</v>
      </c>
      <c r="D13" s="17">
        <v>1.3205282112845138</v>
      </c>
      <c r="E13" s="17">
        <v>1.3685239491691104</v>
      </c>
      <c r="F13" s="18">
        <v>2.1496815286624202</v>
      </c>
      <c r="G13" s="157">
        <v>2.0392749244712993</v>
      </c>
      <c r="H13" s="1"/>
      <c r="I13" s="1"/>
    </row>
    <row r="14" spans="1:9" x14ac:dyDescent="0.35">
      <c r="A14" s="44" t="s">
        <v>234</v>
      </c>
      <c r="B14" s="17">
        <v>7.9854809437386569</v>
      </c>
      <c r="C14" s="17">
        <v>7.9854809437386569</v>
      </c>
      <c r="D14" s="17">
        <v>5.8823529411764701</v>
      </c>
      <c r="E14" s="17">
        <v>4.9853372434017595</v>
      </c>
      <c r="F14" s="18">
        <v>4.5382165605095537</v>
      </c>
      <c r="G14" s="157">
        <v>4.380664652567976</v>
      </c>
      <c r="H14" s="1"/>
      <c r="I14" s="1"/>
    </row>
    <row r="15" spans="1:9" x14ac:dyDescent="0.35">
      <c r="A15" s="44" t="s">
        <v>235</v>
      </c>
      <c r="B15" s="17">
        <v>3.8112522686025407</v>
      </c>
      <c r="C15" s="17">
        <v>3.8112522686025407</v>
      </c>
      <c r="D15" s="17">
        <v>3.961584633853541</v>
      </c>
      <c r="E15" s="17">
        <v>4.3010752688172049</v>
      </c>
      <c r="F15" s="18">
        <v>3.9012738853503182</v>
      </c>
      <c r="G15" s="157">
        <v>3.7009063444108756</v>
      </c>
      <c r="H15" s="1"/>
      <c r="I15" s="1"/>
    </row>
    <row r="16" spans="1:9" x14ac:dyDescent="0.35">
      <c r="A16" s="44" t="s">
        <v>236</v>
      </c>
      <c r="B16" s="17">
        <v>3.4482758620689653</v>
      </c>
      <c r="C16" s="17">
        <v>3.4482758620689653</v>
      </c>
      <c r="D16" s="17">
        <v>2.5210084033613445</v>
      </c>
      <c r="E16" s="17">
        <v>2.6392961876832843</v>
      </c>
      <c r="F16" s="18">
        <v>2.8662420382165608</v>
      </c>
      <c r="G16" s="157">
        <v>2.9456193353474323</v>
      </c>
      <c r="H16" s="1"/>
      <c r="I16" s="1"/>
    </row>
    <row r="17" spans="1:9" x14ac:dyDescent="0.35">
      <c r="A17" s="44" t="s">
        <v>237</v>
      </c>
      <c r="B17" s="17">
        <v>8.7114337568058069</v>
      </c>
      <c r="C17" s="17">
        <v>8.7114337568058069</v>
      </c>
      <c r="D17" s="17">
        <v>6.602641056422569</v>
      </c>
      <c r="E17" s="17">
        <v>5.7673509286412505</v>
      </c>
      <c r="F17" s="18">
        <v>5.4936305732484074</v>
      </c>
      <c r="G17" s="157">
        <v>5.5135951661631415</v>
      </c>
      <c r="H17" s="1"/>
      <c r="I17" s="1"/>
    </row>
    <row r="18" spans="1:9" x14ac:dyDescent="0.35">
      <c r="A18" s="44" t="s">
        <v>238</v>
      </c>
      <c r="B18" s="17">
        <v>2.3593466424682399</v>
      </c>
      <c r="C18" s="17">
        <v>2.3593466424682399</v>
      </c>
      <c r="D18" s="17">
        <v>1.5606242496998799</v>
      </c>
      <c r="E18" s="17">
        <v>1.9550342130987293</v>
      </c>
      <c r="F18" s="18">
        <v>1.910828025477707</v>
      </c>
      <c r="G18" s="157">
        <v>1.8126888217522661</v>
      </c>
      <c r="H18" s="1"/>
      <c r="I18" s="1"/>
    </row>
    <row r="19" spans="1:9" x14ac:dyDescent="0.35">
      <c r="A19" s="44" t="s">
        <v>239</v>
      </c>
      <c r="B19" s="17">
        <v>1.9963702359346642</v>
      </c>
      <c r="C19" s="17">
        <v>1.9963702359346642</v>
      </c>
      <c r="D19" s="17">
        <v>2.5210084033613445</v>
      </c>
      <c r="E19" s="17">
        <v>2.0527859237536656</v>
      </c>
      <c r="F19" s="18">
        <v>1.910828025477707</v>
      </c>
      <c r="G19" s="157">
        <v>1.8882175226586102</v>
      </c>
      <c r="H19" s="1"/>
      <c r="I19" s="1"/>
    </row>
    <row r="20" spans="1:9" x14ac:dyDescent="0.35">
      <c r="A20" s="44" t="s">
        <v>240</v>
      </c>
      <c r="B20" s="17">
        <v>3.4482758620689653</v>
      </c>
      <c r="C20" s="17">
        <v>3.4482758620689653</v>
      </c>
      <c r="D20" s="17">
        <v>2.4009603841536618</v>
      </c>
      <c r="E20" s="17">
        <v>2.7370478983382207</v>
      </c>
      <c r="F20" s="18">
        <v>2.7070063694267517</v>
      </c>
      <c r="G20" s="157">
        <v>2.643504531722054</v>
      </c>
      <c r="H20" s="1"/>
      <c r="I20" s="1"/>
    </row>
    <row r="21" spans="1:9" x14ac:dyDescent="0.35">
      <c r="A21" s="44" t="s">
        <v>241</v>
      </c>
      <c r="B21" s="17">
        <v>4.7186932849364798</v>
      </c>
      <c r="C21" s="17">
        <v>4.7186932849364798</v>
      </c>
      <c r="D21" s="17">
        <v>3.7214885954381751</v>
      </c>
      <c r="E21" s="17">
        <v>3.7145650048875858</v>
      </c>
      <c r="F21" s="18">
        <v>3.3439490445859872</v>
      </c>
      <c r="G21" s="157">
        <v>3.2477341389728096</v>
      </c>
      <c r="H21" s="1"/>
      <c r="I21" s="1"/>
    </row>
    <row r="22" spans="1:9" x14ac:dyDescent="0.35">
      <c r="A22" s="44" t="s">
        <v>242</v>
      </c>
      <c r="B22" s="17">
        <v>1.8148820326678767</v>
      </c>
      <c r="C22" s="17">
        <v>1.8148820326678767</v>
      </c>
      <c r="D22" s="17">
        <v>1.440576230492197</v>
      </c>
      <c r="E22" s="17">
        <v>1.5640273704789833</v>
      </c>
      <c r="F22" s="18">
        <v>1.7515923566878981</v>
      </c>
      <c r="G22" s="157">
        <v>1.7371601208459215</v>
      </c>
      <c r="H22" s="1"/>
      <c r="I22" s="1"/>
    </row>
    <row r="23" spans="1:9" x14ac:dyDescent="0.35">
      <c r="A23" s="44" t="s">
        <v>243</v>
      </c>
      <c r="B23" s="17">
        <v>1.8148820326678767</v>
      </c>
      <c r="C23" s="17">
        <v>1.8148820326678767</v>
      </c>
      <c r="D23" s="17">
        <v>1.5606242496998799</v>
      </c>
      <c r="E23" s="17">
        <v>1.466275659824047</v>
      </c>
      <c r="F23" s="18">
        <v>1.5127388535031847</v>
      </c>
      <c r="G23" s="157">
        <v>1.5105740181268883</v>
      </c>
      <c r="H23" s="1"/>
      <c r="I23" s="1"/>
    </row>
    <row r="24" spans="1:9" x14ac:dyDescent="0.35">
      <c r="A24" s="44" t="s">
        <v>244</v>
      </c>
      <c r="B24" s="17">
        <v>2.1778584392014517</v>
      </c>
      <c r="C24" s="17">
        <v>2.1778584392014517</v>
      </c>
      <c r="D24" s="17">
        <v>2.8811524609843939</v>
      </c>
      <c r="E24" s="17">
        <v>3.3235581622678394</v>
      </c>
      <c r="F24" s="18">
        <v>3.8216560509554141</v>
      </c>
      <c r="G24" s="157">
        <v>3.6253776435045322</v>
      </c>
      <c r="H24" s="1"/>
      <c r="I24" s="1"/>
    </row>
    <row r="25" spans="1:9" x14ac:dyDescent="0.35">
      <c r="A25" s="44" t="s">
        <v>245</v>
      </c>
      <c r="B25" s="17">
        <v>4.900181488203267</v>
      </c>
      <c r="C25" s="17">
        <v>4.900181488203267</v>
      </c>
      <c r="D25" s="17">
        <v>3.8415366146458583</v>
      </c>
      <c r="E25" s="17">
        <v>3.6168132942326494</v>
      </c>
      <c r="F25" s="18">
        <v>4.4585987261146496</v>
      </c>
      <c r="G25" s="157">
        <v>4.2296072507552873</v>
      </c>
      <c r="H25" s="1"/>
      <c r="I25" s="1"/>
    </row>
    <row r="26" spans="1:9" x14ac:dyDescent="0.35">
      <c r="A26" s="44" t="s">
        <v>246</v>
      </c>
      <c r="B26" s="17">
        <v>3.8112522686025407</v>
      </c>
      <c r="C26" s="17">
        <v>3.8112522686025407</v>
      </c>
      <c r="D26" s="17">
        <v>3.3613445378151261</v>
      </c>
      <c r="E26" s="17">
        <v>3.3235581622678394</v>
      </c>
      <c r="F26" s="18">
        <v>2.7866242038216562</v>
      </c>
      <c r="G26" s="157">
        <v>2.8700906344410875</v>
      </c>
      <c r="H26" s="1"/>
      <c r="I26" s="1"/>
    </row>
    <row r="27" spans="1:9" x14ac:dyDescent="0.35">
      <c r="A27" s="44" t="s">
        <v>247</v>
      </c>
      <c r="B27" s="17">
        <v>0</v>
      </c>
      <c r="C27" s="17">
        <v>0</v>
      </c>
      <c r="D27" s="17">
        <v>0</v>
      </c>
      <c r="E27" s="17">
        <v>0.48875855327468232</v>
      </c>
      <c r="F27" s="18">
        <v>0.71656050955414019</v>
      </c>
      <c r="G27" s="157">
        <v>0.6797583081570997</v>
      </c>
      <c r="H27" s="1"/>
      <c r="I27" s="1"/>
    </row>
    <row r="28" spans="1:9" x14ac:dyDescent="0.35">
      <c r="A28" s="44" t="s">
        <v>248</v>
      </c>
      <c r="B28" s="17">
        <v>9.2558983666061696</v>
      </c>
      <c r="C28" s="17">
        <v>9.2558983666061696</v>
      </c>
      <c r="D28" s="17">
        <v>7.5630252100840334</v>
      </c>
      <c r="E28" s="17">
        <v>6.1583577712609969</v>
      </c>
      <c r="F28" s="18">
        <v>5.4140127388535033</v>
      </c>
      <c r="G28" s="157">
        <v>5.4380664652567976</v>
      </c>
      <c r="H28" s="1"/>
      <c r="I28" s="1"/>
    </row>
    <row r="29" spans="1:9" x14ac:dyDescent="0.35">
      <c r="A29" s="44" t="s">
        <v>249</v>
      </c>
      <c r="B29" s="17">
        <v>1.9963702359346642</v>
      </c>
      <c r="C29" s="17">
        <v>1.9963702359346642</v>
      </c>
      <c r="D29" s="17">
        <v>1.800720288115246</v>
      </c>
      <c r="E29" s="17">
        <v>1.6617790811339197</v>
      </c>
      <c r="F29" s="18">
        <v>1.9904458598726114</v>
      </c>
      <c r="G29" s="157">
        <v>2.3413897280966767</v>
      </c>
      <c r="H29" s="1"/>
      <c r="I29" s="1"/>
    </row>
    <row r="30" spans="1:9" x14ac:dyDescent="0.35">
      <c r="A30" s="44" t="s">
        <v>250</v>
      </c>
      <c r="B30" s="17">
        <v>4.900181488203267</v>
      </c>
      <c r="C30" s="17">
        <v>4.900181488203267</v>
      </c>
      <c r="D30" s="17">
        <v>3.961584633853541</v>
      </c>
      <c r="E30" s="17">
        <v>4.2033235581622677</v>
      </c>
      <c r="F30" s="18">
        <v>4.0605095541401273</v>
      </c>
      <c r="G30" s="157">
        <v>4.3051359516616312</v>
      </c>
      <c r="H30" s="1"/>
      <c r="I30" s="1"/>
    </row>
    <row r="31" spans="1:9" x14ac:dyDescent="0.35">
      <c r="A31" s="44" t="s">
        <v>251</v>
      </c>
      <c r="B31" s="17">
        <v>5.0816696914700543</v>
      </c>
      <c r="C31" s="17">
        <v>5.0816696914700543</v>
      </c>
      <c r="D31" s="17">
        <v>3.7214885954381751</v>
      </c>
      <c r="E31" s="17">
        <v>4.594330400782014</v>
      </c>
      <c r="F31" s="18">
        <v>4.5382165605095537</v>
      </c>
      <c r="G31" s="157">
        <v>4.4561933534743199</v>
      </c>
      <c r="H31" s="1"/>
      <c r="I31" s="1"/>
    </row>
    <row r="32" spans="1:9" x14ac:dyDescent="0.35">
      <c r="A32" s="44" t="s">
        <v>252</v>
      </c>
      <c r="B32" s="17">
        <v>1.6333938294010888</v>
      </c>
      <c r="C32" s="17">
        <v>1.6333938294010888</v>
      </c>
      <c r="D32" s="17">
        <v>2.6410564225690276</v>
      </c>
      <c r="E32" s="17">
        <v>2.9325513196480939</v>
      </c>
      <c r="F32" s="18">
        <v>3.1847133757961785</v>
      </c>
      <c r="G32" s="157">
        <v>3.2477341389728096</v>
      </c>
      <c r="H32" s="1"/>
      <c r="I32" s="1"/>
    </row>
    <row r="33" spans="1:9" x14ac:dyDescent="0.35">
      <c r="A33" s="44" t="s">
        <v>253</v>
      </c>
      <c r="B33" s="17">
        <v>1.8148820326678767</v>
      </c>
      <c r="C33" s="17">
        <v>1.8148820326678767</v>
      </c>
      <c r="D33" s="17">
        <v>1.680672268907563</v>
      </c>
      <c r="E33" s="17">
        <v>1.9550342130987293</v>
      </c>
      <c r="F33" s="18">
        <v>1.7515923566878981</v>
      </c>
      <c r="G33" s="157">
        <v>1.6616314199395772</v>
      </c>
      <c r="H33" s="1"/>
      <c r="I33" s="1"/>
    </row>
    <row r="34" spans="1:9" x14ac:dyDescent="0.35">
      <c r="A34" s="44" t="s">
        <v>254</v>
      </c>
      <c r="B34" s="17">
        <v>0.18148820326678766</v>
      </c>
      <c r="C34" s="17">
        <v>0.18148820326678766</v>
      </c>
      <c r="D34" s="17">
        <v>0.60024009603841544</v>
      </c>
      <c r="E34" s="17">
        <v>0.5865102639296188</v>
      </c>
      <c r="F34" s="18">
        <v>0.5573248407643312</v>
      </c>
      <c r="G34" s="157">
        <v>0.52870090634441091</v>
      </c>
      <c r="H34" s="1"/>
      <c r="I34" s="1"/>
    </row>
    <row r="35" spans="1:9" x14ac:dyDescent="0.35">
      <c r="A35" s="44" t="s">
        <v>255</v>
      </c>
      <c r="B35" s="17">
        <v>3.6297640653357535</v>
      </c>
      <c r="C35" s="17">
        <v>3.6297640653357535</v>
      </c>
      <c r="D35" s="17">
        <v>3.4813925570228088</v>
      </c>
      <c r="E35" s="17">
        <v>3.225806451612903</v>
      </c>
      <c r="F35" s="18">
        <v>3.2643312101910826</v>
      </c>
      <c r="G35" s="157">
        <v>3.3232628398791544</v>
      </c>
      <c r="H35" s="1"/>
      <c r="I35" s="1"/>
    </row>
    <row r="36" spans="1:9" x14ac:dyDescent="0.35">
      <c r="A36" s="44" t="s">
        <v>256</v>
      </c>
      <c r="B36" s="17">
        <v>3.6297640653357535</v>
      </c>
      <c r="C36" s="17">
        <v>3.6297640653357535</v>
      </c>
      <c r="D36" s="17">
        <v>2.8811524609843939</v>
      </c>
      <c r="E36" s="17">
        <v>2.541544477028348</v>
      </c>
      <c r="F36" s="18">
        <v>3.3439490445859872</v>
      </c>
      <c r="G36" s="157">
        <v>3.4743202416918431</v>
      </c>
      <c r="H36" s="1"/>
      <c r="I36" s="1"/>
    </row>
    <row r="37" spans="1:9" ht="15" thickBot="1" x14ac:dyDescent="0.4">
      <c r="A37" s="44" t="s">
        <v>257</v>
      </c>
      <c r="B37" s="17">
        <v>1.6333938294010888</v>
      </c>
      <c r="C37" s="17">
        <v>1.6333938294010888</v>
      </c>
      <c r="D37" s="17">
        <v>1.0804321728691477</v>
      </c>
      <c r="E37" s="17">
        <v>0.87976539589442826</v>
      </c>
      <c r="F37" s="18">
        <v>1.5923566878980893</v>
      </c>
      <c r="G37" s="158">
        <v>1.6616314199395772</v>
      </c>
      <c r="H37" s="1"/>
      <c r="I37" s="1"/>
    </row>
    <row r="38" spans="1:9" x14ac:dyDescent="0.35">
      <c r="A38" s="29" t="s">
        <v>162</v>
      </c>
      <c r="B38" s="66"/>
      <c r="C38" s="66"/>
      <c r="D38" s="66"/>
      <c r="E38" s="66"/>
      <c r="F38" s="66"/>
      <c r="G38" s="1"/>
      <c r="H38" s="1"/>
      <c r="I38" s="1"/>
    </row>
    <row r="39" spans="1:9" x14ac:dyDescent="0.35">
      <c r="A39" s="199"/>
      <c r="B39" s="199"/>
      <c r="C39" s="199"/>
      <c r="D39" s="199"/>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I43" s="1"/>
    </row>
    <row r="44" spans="1:9" x14ac:dyDescent="0.35">
      <c r="A44" s="1"/>
      <c r="B44" s="1"/>
      <c r="C44" s="1"/>
      <c r="D44" s="1"/>
      <c r="E44" s="1"/>
      <c r="F44" s="1"/>
      <c r="G44" s="1"/>
      <c r="H44" s="1"/>
      <c r="I44" s="1"/>
    </row>
    <row r="45" spans="1:9" x14ac:dyDescent="0.35">
      <c r="G45" s="1"/>
      <c r="H45" s="1"/>
    </row>
  </sheetData>
  <sortState xmlns:xlrd2="http://schemas.microsoft.com/office/spreadsheetml/2017/richdata2" ref="A6:D37">
    <sortCondition descending="1" ref="D5:D37"/>
  </sortState>
  <mergeCells count="4">
    <mergeCell ref="A39:D39"/>
    <mergeCell ref="A1:F1"/>
    <mergeCell ref="A2:F2"/>
    <mergeCell ref="A3:F3"/>
  </mergeCells>
  <pageMargins left="0.7" right="0.7" top="0.75" bottom="0.75" header="0.3" footer="0.3"/>
  <pageSetup paperSize="9" orientation="portrait" r:id="rId1"/>
  <tableParts count="1">
    <tablePart r:id="rId2"/>
  </tablePart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I45"/>
  <sheetViews>
    <sheetView zoomScale="80" zoomScaleNormal="80" workbookViewId="0">
      <selection activeCell="G5" sqref="G5"/>
    </sheetView>
  </sheetViews>
  <sheetFormatPr baseColWidth="10" defaultColWidth="11.453125" defaultRowHeight="14.5" x14ac:dyDescent="0.35"/>
  <cols>
    <col min="1" max="1" width="25.453125" bestFit="1" customWidth="1"/>
    <col min="2" max="4" width="12.54296875" bestFit="1" customWidth="1"/>
  </cols>
  <sheetData>
    <row r="1" spans="1:9" ht="23.5" x14ac:dyDescent="0.35">
      <c r="A1" s="202" t="s">
        <v>294</v>
      </c>
      <c r="B1" s="202"/>
      <c r="C1" s="202"/>
      <c r="D1" s="202"/>
      <c r="E1" s="202"/>
      <c r="F1" s="202"/>
      <c r="G1" s="1"/>
      <c r="H1" s="1"/>
      <c r="I1" s="1"/>
    </row>
    <row r="2" spans="1:9" ht="54" customHeight="1" x14ac:dyDescent="0.35">
      <c r="A2" s="204" t="s">
        <v>302</v>
      </c>
      <c r="B2" s="204"/>
      <c r="C2" s="204"/>
      <c r="D2" s="204"/>
      <c r="E2" s="204"/>
      <c r="F2" s="204"/>
      <c r="G2" s="1"/>
      <c r="H2" s="1"/>
      <c r="I2" s="1"/>
    </row>
    <row r="3" spans="1:9" x14ac:dyDescent="0.35">
      <c r="A3" s="201" t="s">
        <v>55</v>
      </c>
      <c r="B3" s="201"/>
      <c r="C3" s="201"/>
      <c r="D3" s="201"/>
      <c r="E3" s="201"/>
      <c r="F3" s="201"/>
      <c r="G3" s="1"/>
      <c r="H3" s="1"/>
      <c r="I3" s="1"/>
    </row>
    <row r="4" spans="1:9" ht="15" thickBot="1" x14ac:dyDescent="0.4">
      <c r="A4" s="2"/>
      <c r="B4" s="2"/>
      <c r="C4" s="2"/>
      <c r="D4" s="2"/>
      <c r="E4" s="1"/>
      <c r="F4" s="1"/>
      <c r="G4" s="1"/>
      <c r="H4" s="1"/>
      <c r="I4" s="1"/>
    </row>
    <row r="5" spans="1:9" x14ac:dyDescent="0.35">
      <c r="A5" s="63" t="s">
        <v>226</v>
      </c>
      <c r="B5" s="64" t="s">
        <v>130</v>
      </c>
      <c r="C5" s="64" t="s">
        <v>131</v>
      </c>
      <c r="D5" s="64" t="s">
        <v>132</v>
      </c>
      <c r="E5" s="64" t="s">
        <v>133</v>
      </c>
      <c r="F5" s="141" t="s">
        <v>134</v>
      </c>
      <c r="G5" s="209">
        <v>2024</v>
      </c>
      <c r="H5" s="1"/>
      <c r="I5" s="1"/>
    </row>
    <row r="6" spans="1:9" x14ac:dyDescent="0.35">
      <c r="A6" s="44" t="s">
        <v>1</v>
      </c>
      <c r="B6" s="17">
        <v>10.1</v>
      </c>
      <c r="C6" s="17">
        <v>10.1</v>
      </c>
      <c r="D6" s="17">
        <v>9.1</v>
      </c>
      <c r="E6" s="17">
        <v>9</v>
      </c>
      <c r="F6" s="18">
        <v>7.2</v>
      </c>
      <c r="G6" s="18">
        <v>6.2</v>
      </c>
      <c r="H6" s="1"/>
      <c r="I6" s="1"/>
    </row>
    <row r="7" spans="1:9" x14ac:dyDescent="0.35">
      <c r="A7" s="44" t="s">
        <v>227</v>
      </c>
      <c r="B7" s="17">
        <v>15.5</v>
      </c>
      <c r="C7" s="17">
        <v>15.5</v>
      </c>
      <c r="D7" s="17">
        <v>14.5</v>
      </c>
      <c r="E7" s="17">
        <v>26</v>
      </c>
      <c r="F7" s="18">
        <v>12.5</v>
      </c>
      <c r="G7" s="18">
        <v>11.5</v>
      </c>
      <c r="H7" s="1"/>
      <c r="I7" s="1"/>
    </row>
    <row r="8" spans="1:9" x14ac:dyDescent="0.35">
      <c r="A8" s="44" t="s">
        <v>228</v>
      </c>
      <c r="B8" s="17">
        <v>20.85</v>
      </c>
      <c r="C8" s="17">
        <v>20.85</v>
      </c>
      <c r="D8" s="17">
        <v>19.850000000000001</v>
      </c>
      <c r="E8" s="17">
        <v>18.850000000000001</v>
      </c>
      <c r="F8" s="18">
        <v>17.850000000000001</v>
      </c>
      <c r="G8" s="18">
        <v>16.850000000000001</v>
      </c>
      <c r="H8" s="1"/>
      <c r="I8" s="1"/>
    </row>
    <row r="9" spans="1:9" x14ac:dyDescent="0.35">
      <c r="A9" s="44" t="s">
        <v>229</v>
      </c>
      <c r="B9" s="17">
        <v>5.0999999999999996</v>
      </c>
      <c r="C9" s="17">
        <v>5.0999999999999996</v>
      </c>
      <c r="D9" s="17">
        <v>4.0999999999999996</v>
      </c>
      <c r="E9" s="17">
        <v>4.0999999999999996</v>
      </c>
      <c r="F9" s="18">
        <v>3.2</v>
      </c>
      <c r="G9" s="18">
        <v>2.2000000000000002</v>
      </c>
      <c r="H9" s="1"/>
      <c r="I9" s="1"/>
    </row>
    <row r="10" spans="1:9" x14ac:dyDescent="0.35">
      <c r="A10" s="44" t="s">
        <v>230</v>
      </c>
      <c r="B10" s="17">
        <v>1.7</v>
      </c>
      <c r="C10" s="17">
        <v>1.7</v>
      </c>
      <c r="D10" s="17">
        <v>0.95000000000000007</v>
      </c>
      <c r="E10" s="17">
        <v>1.5</v>
      </c>
      <c r="F10" s="18">
        <v>-1.075</v>
      </c>
      <c r="G10" s="18">
        <v>-2.0750000000000002</v>
      </c>
      <c r="H10" s="1"/>
      <c r="I10" s="1"/>
    </row>
    <row r="11" spans="1:9" x14ac:dyDescent="0.35">
      <c r="A11" s="44" t="s">
        <v>231</v>
      </c>
      <c r="B11" s="17">
        <v>20.399999999999999</v>
      </c>
      <c r="C11" s="17">
        <v>20.399999999999999</v>
      </c>
      <c r="D11" s="17">
        <v>19.5</v>
      </c>
      <c r="E11" s="17">
        <v>26</v>
      </c>
      <c r="F11" s="18">
        <v>17.5</v>
      </c>
      <c r="G11" s="18">
        <v>16.5</v>
      </c>
      <c r="H11" s="1"/>
      <c r="I11" s="1"/>
    </row>
    <row r="12" spans="1:9" x14ac:dyDescent="0.35">
      <c r="A12" s="44" t="s">
        <v>232</v>
      </c>
      <c r="B12" s="17">
        <v>6.3</v>
      </c>
      <c r="C12" s="17">
        <v>6.3</v>
      </c>
      <c r="D12" s="17">
        <v>5.3</v>
      </c>
      <c r="E12" s="17">
        <v>4.3</v>
      </c>
      <c r="F12" s="18">
        <v>3.4</v>
      </c>
      <c r="G12" s="18">
        <v>2.4</v>
      </c>
      <c r="H12" s="1"/>
      <c r="I12" s="1"/>
    </row>
    <row r="13" spans="1:9" x14ac:dyDescent="0.35">
      <c r="A13" s="44" t="s">
        <v>233</v>
      </c>
      <c r="B13" s="17">
        <v>6.7</v>
      </c>
      <c r="C13" s="17">
        <v>6.7</v>
      </c>
      <c r="D13" s="17">
        <v>5.7</v>
      </c>
      <c r="E13" s="17">
        <v>5</v>
      </c>
      <c r="F13" s="18">
        <v>3.7</v>
      </c>
      <c r="G13" s="18">
        <v>2.7</v>
      </c>
      <c r="H13" s="1"/>
      <c r="I13" s="1"/>
    </row>
    <row r="14" spans="1:9" x14ac:dyDescent="0.35">
      <c r="A14" s="44" t="s">
        <v>234</v>
      </c>
      <c r="B14" s="17">
        <v>29.8</v>
      </c>
      <c r="C14" s="17">
        <v>29.8</v>
      </c>
      <c r="D14" s="17">
        <v>28.8</v>
      </c>
      <c r="E14" s="17">
        <v>27.8</v>
      </c>
      <c r="F14" s="18">
        <v>26.9</v>
      </c>
      <c r="G14" s="18">
        <v>25.9</v>
      </c>
      <c r="H14" s="1"/>
      <c r="I14" s="1"/>
    </row>
    <row r="15" spans="1:9" x14ac:dyDescent="0.35">
      <c r="A15" s="44" t="s">
        <v>235</v>
      </c>
      <c r="B15" s="17">
        <v>3.5</v>
      </c>
      <c r="C15" s="17">
        <v>3.5</v>
      </c>
      <c r="D15" s="17">
        <v>4</v>
      </c>
      <c r="E15" s="17">
        <v>3</v>
      </c>
      <c r="F15" s="18">
        <v>2</v>
      </c>
      <c r="G15" s="18">
        <v>1</v>
      </c>
      <c r="H15" s="1"/>
      <c r="I15" s="1"/>
    </row>
    <row r="16" spans="1:9" x14ac:dyDescent="0.35">
      <c r="A16" s="44" t="s">
        <v>236</v>
      </c>
      <c r="B16" s="17">
        <v>0</v>
      </c>
      <c r="C16" s="17">
        <v>0</v>
      </c>
      <c r="D16" s="17">
        <v>3.4</v>
      </c>
      <c r="E16" s="17">
        <v>10</v>
      </c>
      <c r="F16" s="18">
        <v>8.5</v>
      </c>
      <c r="G16" s="18">
        <v>7.5</v>
      </c>
      <c r="H16" s="1"/>
      <c r="I16" s="1"/>
    </row>
    <row r="17" spans="1:9" x14ac:dyDescent="0.35">
      <c r="A17" s="44" t="s">
        <v>237</v>
      </c>
      <c r="B17" s="17">
        <v>20.3</v>
      </c>
      <c r="C17" s="17">
        <v>20.3</v>
      </c>
      <c r="D17" s="17">
        <v>19.3</v>
      </c>
      <c r="E17" s="17">
        <v>19</v>
      </c>
      <c r="F17" s="18">
        <v>17.399999999999999</v>
      </c>
      <c r="G17" s="18">
        <v>16.399999999999999</v>
      </c>
      <c r="H17" s="1"/>
      <c r="I17" s="1"/>
    </row>
    <row r="18" spans="1:9" x14ac:dyDescent="0.35">
      <c r="A18" s="44" t="s">
        <v>238</v>
      </c>
      <c r="B18" s="17">
        <v>4.2</v>
      </c>
      <c r="C18" s="17">
        <v>4.2</v>
      </c>
      <c r="D18" s="17">
        <v>3.2</v>
      </c>
      <c r="E18" s="17">
        <v>22</v>
      </c>
      <c r="F18" s="18">
        <v>20.3</v>
      </c>
      <c r="G18" s="18">
        <v>19.3</v>
      </c>
      <c r="H18" s="1"/>
      <c r="I18" s="1"/>
    </row>
    <row r="19" spans="1:9" x14ac:dyDescent="0.35">
      <c r="A19" s="44" t="s">
        <v>239</v>
      </c>
      <c r="B19" s="17">
        <v>2.1</v>
      </c>
      <c r="C19" s="17">
        <v>2.1</v>
      </c>
      <c r="D19" s="17">
        <v>7.7</v>
      </c>
      <c r="E19" s="17">
        <v>6.73</v>
      </c>
      <c r="F19" s="18">
        <v>5.7</v>
      </c>
      <c r="G19" s="18">
        <v>4.7</v>
      </c>
      <c r="H19" s="1"/>
      <c r="I19" s="1"/>
    </row>
    <row r="20" spans="1:9" x14ac:dyDescent="0.35">
      <c r="A20" s="44" t="s">
        <v>240</v>
      </c>
      <c r="B20" s="17">
        <v>0</v>
      </c>
      <c r="C20" s="17">
        <v>0</v>
      </c>
      <c r="D20" s="17">
        <v>-1</v>
      </c>
      <c r="E20" s="17">
        <v>0</v>
      </c>
      <c r="F20" s="18">
        <v>0</v>
      </c>
      <c r="G20" s="18">
        <v>-1</v>
      </c>
      <c r="H20" s="1"/>
      <c r="I20" s="1"/>
    </row>
    <row r="21" spans="1:9" x14ac:dyDescent="0.35">
      <c r="A21" s="44" t="s">
        <v>241</v>
      </c>
      <c r="B21" s="17">
        <v>4.4000000000000004</v>
      </c>
      <c r="C21" s="17">
        <v>4.4000000000000004</v>
      </c>
      <c r="D21" s="17">
        <v>23.7</v>
      </c>
      <c r="E21" s="17">
        <v>23</v>
      </c>
      <c r="F21" s="18">
        <v>21.7</v>
      </c>
      <c r="G21" s="18">
        <v>20.7</v>
      </c>
      <c r="H21" s="1"/>
      <c r="I21" s="1"/>
    </row>
    <row r="22" spans="1:9" x14ac:dyDescent="0.35">
      <c r="A22" s="44" t="s">
        <v>242</v>
      </c>
      <c r="B22" s="17">
        <v>14.4</v>
      </c>
      <c r="C22" s="17">
        <v>14.4</v>
      </c>
      <c r="D22" s="17">
        <v>13.4</v>
      </c>
      <c r="E22" s="17">
        <v>13</v>
      </c>
      <c r="F22" s="18">
        <v>6.7</v>
      </c>
      <c r="G22" s="18">
        <v>5.7</v>
      </c>
      <c r="H22" s="1"/>
      <c r="I22" s="1"/>
    </row>
    <row r="23" spans="1:9" x14ac:dyDescent="0.35">
      <c r="A23" s="44" t="s">
        <v>243</v>
      </c>
      <c r="B23" s="17">
        <v>16</v>
      </c>
      <c r="C23" s="17">
        <v>16</v>
      </c>
      <c r="D23" s="17">
        <v>15</v>
      </c>
      <c r="E23" s="17">
        <v>15</v>
      </c>
      <c r="F23" s="18">
        <v>13.1</v>
      </c>
      <c r="G23" s="18">
        <v>12.1</v>
      </c>
      <c r="H23" s="1"/>
      <c r="I23" s="1"/>
    </row>
    <row r="24" spans="1:9" x14ac:dyDescent="0.35">
      <c r="A24" s="44" t="s">
        <v>244</v>
      </c>
      <c r="B24" s="17">
        <v>17.399999999999999</v>
      </c>
      <c r="C24" s="17">
        <v>17.399999999999999</v>
      </c>
      <c r="D24" s="17">
        <v>16.399999999999999</v>
      </c>
      <c r="E24" s="17">
        <v>13</v>
      </c>
      <c r="F24" s="18">
        <v>12</v>
      </c>
      <c r="G24" s="18">
        <v>11</v>
      </c>
      <c r="H24" s="1"/>
      <c r="I24" s="1"/>
    </row>
    <row r="25" spans="1:9" x14ac:dyDescent="0.35">
      <c r="A25" s="44" t="s">
        <v>245</v>
      </c>
      <c r="B25" s="17">
        <v>6.2</v>
      </c>
      <c r="C25" s="17">
        <v>6.2</v>
      </c>
      <c r="D25" s="17">
        <v>8</v>
      </c>
      <c r="E25" s="17">
        <v>10.666666666666666</v>
      </c>
      <c r="F25" s="18">
        <v>3.2666666666666666</v>
      </c>
      <c r="G25" s="18">
        <v>2.2666666666666666</v>
      </c>
      <c r="H25" s="1"/>
      <c r="I25" s="1"/>
    </row>
    <row r="26" spans="1:9" x14ac:dyDescent="0.35">
      <c r="A26" s="44" t="s">
        <v>246</v>
      </c>
      <c r="B26" s="17">
        <v>25.6</v>
      </c>
      <c r="C26" s="17">
        <v>25.6</v>
      </c>
      <c r="D26" s="17">
        <v>24.2</v>
      </c>
      <c r="E26" s="17">
        <v>24</v>
      </c>
      <c r="F26" s="18">
        <v>22.7</v>
      </c>
      <c r="G26" s="18">
        <v>21.7</v>
      </c>
      <c r="H26" s="1"/>
      <c r="I26" s="1"/>
    </row>
    <row r="27" spans="1:9" x14ac:dyDescent="0.35">
      <c r="A27" s="44" t="s">
        <v>247</v>
      </c>
      <c r="B27" s="17">
        <v>22.1</v>
      </c>
      <c r="C27" s="17">
        <v>22.1</v>
      </c>
      <c r="D27" s="17">
        <v>21.1</v>
      </c>
      <c r="E27" s="17">
        <v>21</v>
      </c>
      <c r="F27" s="18">
        <v>19.2</v>
      </c>
      <c r="G27" s="18">
        <v>18.2</v>
      </c>
      <c r="H27" s="1"/>
      <c r="I27" s="1"/>
    </row>
    <row r="28" spans="1:9" x14ac:dyDescent="0.35">
      <c r="A28" s="44" t="s">
        <v>248</v>
      </c>
      <c r="B28" s="17">
        <v>0</v>
      </c>
      <c r="C28" s="17">
        <v>0</v>
      </c>
      <c r="D28" s="17">
        <v>-1</v>
      </c>
      <c r="E28" s="17">
        <v>2</v>
      </c>
      <c r="F28" s="18">
        <v>0.1</v>
      </c>
      <c r="G28" s="18">
        <v>-0.9</v>
      </c>
      <c r="H28" s="1"/>
      <c r="I28" s="1"/>
    </row>
    <row r="29" spans="1:9" x14ac:dyDescent="0.35">
      <c r="A29" s="44" t="s">
        <v>249</v>
      </c>
      <c r="B29" s="17">
        <v>3.2</v>
      </c>
      <c r="C29" s="17">
        <v>3.2</v>
      </c>
      <c r="D29" s="17">
        <v>2.2000000000000002</v>
      </c>
      <c r="E29" s="17">
        <v>2</v>
      </c>
      <c r="F29" s="18">
        <v>4.5</v>
      </c>
      <c r="G29" s="18">
        <v>3.5</v>
      </c>
      <c r="H29" s="1"/>
      <c r="I29" s="1"/>
    </row>
    <row r="30" spans="1:9" x14ac:dyDescent="0.35">
      <c r="A30" s="44" t="s">
        <v>250</v>
      </c>
      <c r="B30" s="17">
        <v>18.8</v>
      </c>
      <c r="C30" s="17">
        <v>18.8</v>
      </c>
      <c r="D30" s="17">
        <v>17.8</v>
      </c>
      <c r="E30" s="17">
        <v>17</v>
      </c>
      <c r="F30" s="18">
        <v>1.2</v>
      </c>
      <c r="G30" s="18">
        <v>0.2</v>
      </c>
      <c r="H30" s="1"/>
      <c r="I30" s="1"/>
    </row>
    <row r="31" spans="1:9" x14ac:dyDescent="0.35">
      <c r="A31" s="44" t="s">
        <v>251</v>
      </c>
      <c r="B31" s="17">
        <v>7</v>
      </c>
      <c r="C31" s="17">
        <v>7</v>
      </c>
      <c r="D31" s="17">
        <v>7</v>
      </c>
      <c r="E31" s="17">
        <v>5</v>
      </c>
      <c r="F31" s="18">
        <v>4</v>
      </c>
      <c r="G31" s="18">
        <v>3</v>
      </c>
      <c r="H31" s="1"/>
      <c r="I31" s="1"/>
    </row>
    <row r="32" spans="1:9" x14ac:dyDescent="0.35">
      <c r="A32" s="44" t="s">
        <v>252</v>
      </c>
      <c r="B32" s="17">
        <v>9.5</v>
      </c>
      <c r="C32" s="17">
        <v>9.5</v>
      </c>
      <c r="D32" s="17">
        <v>8.5</v>
      </c>
      <c r="E32" s="17">
        <v>7.4</v>
      </c>
      <c r="F32" s="18">
        <v>6.6</v>
      </c>
      <c r="G32" s="18">
        <v>5.6</v>
      </c>
      <c r="H32" s="1"/>
      <c r="I32" s="1"/>
    </row>
    <row r="33" spans="1:9" x14ac:dyDescent="0.35">
      <c r="A33" s="44" t="s">
        <v>253</v>
      </c>
      <c r="B33" s="17">
        <v>6.9</v>
      </c>
      <c r="C33" s="17">
        <v>6.9</v>
      </c>
      <c r="D33" s="17">
        <v>5.9</v>
      </c>
      <c r="E33" s="17">
        <v>5</v>
      </c>
      <c r="F33" s="18">
        <v>4</v>
      </c>
      <c r="G33" s="18">
        <v>3</v>
      </c>
      <c r="H33" s="1"/>
      <c r="I33" s="1"/>
    </row>
    <row r="34" spans="1:9" x14ac:dyDescent="0.35">
      <c r="A34" s="44" t="s">
        <v>254</v>
      </c>
      <c r="B34" s="17">
        <v>42.2</v>
      </c>
      <c r="C34" s="17">
        <v>42.2</v>
      </c>
      <c r="D34" s="17">
        <v>41.2</v>
      </c>
      <c r="E34" s="17">
        <v>41</v>
      </c>
      <c r="F34" s="18">
        <v>11.4</v>
      </c>
      <c r="G34" s="18">
        <v>10.4</v>
      </c>
      <c r="H34" s="1"/>
      <c r="I34" s="1"/>
    </row>
    <row r="35" spans="1:9" x14ac:dyDescent="0.35">
      <c r="A35" s="44" t="s">
        <v>255</v>
      </c>
      <c r="B35" s="17">
        <v>9.3000000000000007</v>
      </c>
      <c r="C35" s="17">
        <v>9.3000000000000007</v>
      </c>
      <c r="D35" s="17">
        <v>8.3000000000000007</v>
      </c>
      <c r="E35" s="17">
        <v>7.3</v>
      </c>
      <c r="F35" s="18">
        <v>6.3</v>
      </c>
      <c r="G35" s="18">
        <v>5.3</v>
      </c>
      <c r="H35" s="1"/>
      <c r="I35" s="1"/>
    </row>
    <row r="36" spans="1:9" x14ac:dyDescent="0.35">
      <c r="A36" s="44" t="s">
        <v>256</v>
      </c>
      <c r="B36" s="17">
        <v>23</v>
      </c>
      <c r="C36" s="17">
        <v>23</v>
      </c>
      <c r="D36" s="17">
        <v>22</v>
      </c>
      <c r="E36" s="17">
        <v>20</v>
      </c>
      <c r="F36" s="18">
        <v>19</v>
      </c>
      <c r="G36" s="18">
        <v>18</v>
      </c>
      <c r="H36" s="1"/>
      <c r="I36" s="1"/>
    </row>
    <row r="37" spans="1:9" x14ac:dyDescent="0.35">
      <c r="A37" s="44" t="s">
        <v>257</v>
      </c>
      <c r="B37" s="17">
        <v>5.8</v>
      </c>
      <c r="C37" s="17">
        <v>5.8</v>
      </c>
      <c r="D37" s="17">
        <v>5</v>
      </c>
      <c r="E37" s="17">
        <v>4</v>
      </c>
      <c r="F37" s="18">
        <v>2.8</v>
      </c>
      <c r="G37" s="18">
        <v>1.8</v>
      </c>
      <c r="H37" s="1"/>
      <c r="I37" s="1"/>
    </row>
    <row r="38" spans="1:9" x14ac:dyDescent="0.35">
      <c r="A38" s="198" t="s">
        <v>306</v>
      </c>
      <c r="B38" s="7"/>
      <c r="C38" s="7"/>
      <c r="D38" s="7"/>
      <c r="E38" s="7"/>
      <c r="F38" s="7"/>
      <c r="G38" s="7"/>
      <c r="H38" s="1"/>
      <c r="I38" s="1"/>
    </row>
    <row r="39" spans="1:9" x14ac:dyDescent="0.35">
      <c r="A39" s="199"/>
      <c r="B39" s="199"/>
      <c r="C39" s="199"/>
      <c r="D39" s="199"/>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I43" s="1"/>
    </row>
    <row r="44" spans="1:9" x14ac:dyDescent="0.35">
      <c r="A44" s="1"/>
      <c r="B44" s="1"/>
      <c r="C44" s="1"/>
      <c r="D44" s="1"/>
      <c r="E44" s="1"/>
      <c r="F44" s="1"/>
      <c r="G44" s="1"/>
      <c r="H44" s="1"/>
      <c r="I44" s="1"/>
    </row>
    <row r="45" spans="1:9" x14ac:dyDescent="0.35">
      <c r="H45" s="1"/>
    </row>
  </sheetData>
  <sortState xmlns:xlrd2="http://schemas.microsoft.com/office/spreadsheetml/2017/richdata2" ref="A6:D37">
    <sortCondition descending="1" ref="D5:D37"/>
  </sortState>
  <mergeCells count="4">
    <mergeCell ref="A39:D39"/>
    <mergeCell ref="A1:F1"/>
    <mergeCell ref="A2:F2"/>
    <mergeCell ref="A3:F3"/>
  </mergeCells>
  <pageMargins left="0.7" right="0.7" top="0.75" bottom="0.75" header="0.3" footer="0.3"/>
  <tableParts count="1">
    <tablePart r:id="rId1"/>
  </tablePart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I44"/>
  <sheetViews>
    <sheetView zoomScale="80" zoomScaleNormal="80" workbookViewId="0">
      <selection activeCell="A3" sqref="A3:F3"/>
    </sheetView>
  </sheetViews>
  <sheetFormatPr baseColWidth="10" defaultColWidth="11.453125" defaultRowHeight="14.5" x14ac:dyDescent="0.35"/>
  <cols>
    <col min="1" max="1" width="25.453125" bestFit="1" customWidth="1"/>
  </cols>
  <sheetData>
    <row r="1" spans="1:9" ht="23.5" x14ac:dyDescent="0.35">
      <c r="A1" s="202" t="s">
        <v>45</v>
      </c>
      <c r="B1" s="202"/>
      <c r="C1" s="202"/>
      <c r="D1" s="202"/>
      <c r="E1" s="202"/>
      <c r="F1" s="202"/>
      <c r="G1" s="1"/>
      <c r="H1" s="1"/>
      <c r="I1" s="1"/>
    </row>
    <row r="2" spans="1:9" ht="51" customHeight="1" x14ac:dyDescent="0.35">
      <c r="A2" s="204" t="s">
        <v>46</v>
      </c>
      <c r="B2" s="204"/>
      <c r="C2" s="204"/>
      <c r="D2" s="204"/>
      <c r="E2" s="204"/>
      <c r="F2" s="204"/>
      <c r="G2" s="1"/>
      <c r="H2" s="1"/>
      <c r="I2" s="1"/>
    </row>
    <row r="3" spans="1:9" x14ac:dyDescent="0.35">
      <c r="A3" s="201" t="s">
        <v>55</v>
      </c>
      <c r="B3" s="201"/>
      <c r="C3" s="201"/>
      <c r="D3" s="201"/>
      <c r="E3" s="201"/>
      <c r="F3" s="201"/>
      <c r="G3" s="1"/>
      <c r="H3" s="1"/>
      <c r="I3" s="1"/>
    </row>
    <row r="4" spans="1:9" x14ac:dyDescent="0.35">
      <c r="A4" s="2"/>
      <c r="B4" s="2"/>
      <c r="C4" s="2"/>
      <c r="D4" s="2"/>
      <c r="E4" s="1"/>
      <c r="F4" s="1"/>
      <c r="G4" s="1"/>
      <c r="H4" s="1"/>
      <c r="I4" s="1"/>
    </row>
    <row r="5" spans="1:9" x14ac:dyDescent="0.35">
      <c r="A5" s="22" t="s">
        <v>226</v>
      </c>
      <c r="B5" s="23" t="s">
        <v>130</v>
      </c>
      <c r="C5" s="23" t="s">
        <v>131</v>
      </c>
      <c r="D5" s="23" t="s">
        <v>132</v>
      </c>
      <c r="E5" s="23" t="s">
        <v>133</v>
      </c>
      <c r="F5" s="24" t="s">
        <v>134</v>
      </c>
      <c r="G5" s="118" t="s">
        <v>291</v>
      </c>
      <c r="H5" s="1"/>
      <c r="I5" s="1"/>
    </row>
    <row r="6" spans="1:9" x14ac:dyDescent="0.35">
      <c r="A6" s="12" t="s">
        <v>1</v>
      </c>
      <c r="B6" s="25">
        <v>1</v>
      </c>
      <c r="C6" s="25">
        <v>1</v>
      </c>
      <c r="D6" s="25">
        <v>1</v>
      </c>
      <c r="E6" s="25">
        <v>0.94340000000000002</v>
      </c>
      <c r="F6" s="26">
        <v>0.96241050119331739</v>
      </c>
      <c r="G6" s="160">
        <v>0.94730000000000003</v>
      </c>
      <c r="H6" s="1"/>
      <c r="I6" s="1"/>
    </row>
    <row r="7" spans="1:9" x14ac:dyDescent="0.35">
      <c r="A7" s="12" t="s">
        <v>227</v>
      </c>
      <c r="B7" s="25">
        <v>0.97801544860368395</v>
      </c>
      <c r="C7" s="25">
        <v>0.98597852028639621</v>
      </c>
      <c r="D7" s="25">
        <v>0.93880012059089535</v>
      </c>
      <c r="E7" s="25">
        <v>0.8397</v>
      </c>
      <c r="F7" s="26">
        <v>0.91367340778750372</v>
      </c>
      <c r="G7" s="96">
        <v>0.86780000000000002</v>
      </c>
      <c r="H7" s="1"/>
      <c r="I7" s="1"/>
    </row>
    <row r="8" spans="1:9" x14ac:dyDescent="0.35">
      <c r="A8" s="12" t="s">
        <v>228</v>
      </c>
      <c r="B8" s="25">
        <v>0.98546666993662968</v>
      </c>
      <c r="C8" s="25">
        <v>1</v>
      </c>
      <c r="D8" s="25">
        <v>0.99762929270230738</v>
      </c>
      <c r="E8" s="25">
        <v>0.96983892375223535</v>
      </c>
      <c r="F8" s="26">
        <v>0.97311547806854404</v>
      </c>
      <c r="G8" s="96">
        <v>0.9455806308127781</v>
      </c>
      <c r="H8" s="1"/>
      <c r="I8" s="1"/>
    </row>
    <row r="9" spans="1:9" x14ac:dyDescent="0.35">
      <c r="A9" s="12" t="s">
        <v>229</v>
      </c>
      <c r="B9" s="25">
        <v>0.92496506355106423</v>
      </c>
      <c r="C9" s="25">
        <v>0.89949710526565962</v>
      </c>
      <c r="D9" s="25">
        <v>0.92568644461032545</v>
      </c>
      <c r="E9" s="25">
        <v>0.84409999999999996</v>
      </c>
      <c r="F9" s="26">
        <v>0.77910000000000001</v>
      </c>
      <c r="G9" s="96">
        <v>0.69350000000000001</v>
      </c>
      <c r="H9" s="1"/>
      <c r="I9" s="1"/>
    </row>
    <row r="10" spans="1:9" x14ac:dyDescent="0.35">
      <c r="A10" s="12" t="s">
        <v>230</v>
      </c>
      <c r="B10" s="25">
        <v>0.90426010105140953</v>
      </c>
      <c r="C10" s="25">
        <v>0.89411116097822008</v>
      </c>
      <c r="D10" s="25">
        <v>0.88009976076696117</v>
      </c>
      <c r="E10" s="25">
        <v>0.79735797567954225</v>
      </c>
      <c r="F10" s="26">
        <v>0.81320726821435085</v>
      </c>
      <c r="G10" s="96">
        <v>0.79949632488783329</v>
      </c>
      <c r="H10" s="1"/>
      <c r="I10" s="1"/>
    </row>
    <row r="11" spans="1:9" x14ac:dyDescent="0.35">
      <c r="A11" s="12" t="s">
        <v>231</v>
      </c>
      <c r="B11" s="25">
        <v>0.98227167142755656</v>
      </c>
      <c r="C11" s="25">
        <v>0.99056753284109311</v>
      </c>
      <c r="D11" s="25">
        <v>0.95918113327261034</v>
      </c>
      <c r="E11" s="25">
        <v>1</v>
      </c>
      <c r="F11" s="26">
        <v>0.75461488683573119</v>
      </c>
      <c r="G11" s="96">
        <v>0.74923665523912963</v>
      </c>
      <c r="H11" s="1"/>
      <c r="I11" s="1"/>
    </row>
    <row r="12" spans="1:9" x14ac:dyDescent="0.35">
      <c r="A12" s="12" t="s">
        <v>232</v>
      </c>
      <c r="B12" s="25">
        <v>0.93385826771653546</v>
      </c>
      <c r="C12" s="25">
        <v>0.98131509087196245</v>
      </c>
      <c r="D12" s="25">
        <v>0.91685899844345442</v>
      </c>
      <c r="E12" s="25">
        <v>0.92409999999999992</v>
      </c>
      <c r="F12" s="26">
        <v>0.82876304829898861</v>
      </c>
      <c r="G12" s="96">
        <v>0.93920000000000003</v>
      </c>
      <c r="H12" s="1"/>
      <c r="I12" s="1"/>
    </row>
    <row r="13" spans="1:9" x14ac:dyDescent="0.35">
      <c r="A13" s="12" t="s">
        <v>233</v>
      </c>
      <c r="B13" s="25">
        <v>1</v>
      </c>
      <c r="C13" s="25">
        <v>0.95621527005194273</v>
      </c>
      <c r="D13" s="25">
        <v>1</v>
      </c>
      <c r="E13" s="25">
        <v>0.81367867271333671</v>
      </c>
      <c r="F13" s="26">
        <v>0.89883282094707584</v>
      </c>
      <c r="G13" s="96">
        <v>0.86674224683544299</v>
      </c>
      <c r="H13" s="1"/>
      <c r="I13" s="1"/>
    </row>
    <row r="14" spans="1:9" x14ac:dyDescent="0.35">
      <c r="A14" s="12" t="s">
        <v>234</v>
      </c>
      <c r="B14" s="25">
        <v>0.79041056560436407</v>
      </c>
      <c r="C14" s="25">
        <v>0.95460317460317456</v>
      </c>
      <c r="D14" s="25">
        <v>0.9429809936645549</v>
      </c>
      <c r="E14" s="25">
        <v>0.88760000000000006</v>
      </c>
      <c r="F14" s="26">
        <v>0.83853983853983849</v>
      </c>
      <c r="G14" s="96">
        <v>0.85119999999999996</v>
      </c>
      <c r="H14" s="1"/>
      <c r="I14" s="1"/>
    </row>
    <row r="15" spans="1:9" x14ac:dyDescent="0.35">
      <c r="A15" s="12" t="s">
        <v>235</v>
      </c>
      <c r="B15" s="25">
        <v>0.91719745222929938</v>
      </c>
      <c r="C15" s="25">
        <v>0.99155167558434243</v>
      </c>
      <c r="D15" s="25">
        <v>0.98724603292303126</v>
      </c>
      <c r="E15" s="25">
        <v>0.9849</v>
      </c>
      <c r="F15" s="26">
        <v>0.86239103362391034</v>
      </c>
      <c r="G15" s="96">
        <v>0.83309999999999995</v>
      </c>
      <c r="H15" s="1"/>
      <c r="I15" s="1"/>
    </row>
    <row r="16" spans="1:9" x14ac:dyDescent="0.35">
      <c r="A16" s="12" t="s">
        <v>236</v>
      </c>
      <c r="B16" s="25">
        <v>1</v>
      </c>
      <c r="C16" s="25">
        <v>1</v>
      </c>
      <c r="D16" s="25">
        <v>0.96541786743515845</v>
      </c>
      <c r="E16" s="25">
        <v>0.9022</v>
      </c>
      <c r="F16" s="26">
        <v>0.97054698457222999</v>
      </c>
      <c r="G16" s="96">
        <v>0.97230000000000005</v>
      </c>
      <c r="H16" s="1"/>
      <c r="I16" s="1"/>
    </row>
    <row r="17" spans="1:9" x14ac:dyDescent="0.35">
      <c r="A17" s="12" t="s">
        <v>237</v>
      </c>
      <c r="B17" s="25">
        <v>0.78654485049833889</v>
      </c>
      <c r="C17" s="25">
        <v>0.9064327485380117</v>
      </c>
      <c r="D17" s="25">
        <v>0.87002652519893897</v>
      </c>
      <c r="E17" s="25">
        <v>0.7612000000000001</v>
      </c>
      <c r="F17" s="26">
        <v>0.63837638376383765</v>
      </c>
      <c r="G17" s="96">
        <v>0.66310000000000002</v>
      </c>
      <c r="H17" s="1"/>
      <c r="I17" s="1"/>
    </row>
    <row r="18" spans="1:9" x14ac:dyDescent="0.35">
      <c r="A18" s="12" t="s">
        <v>238</v>
      </c>
      <c r="B18" s="25">
        <v>0.97418798668798667</v>
      </c>
      <c r="C18" s="25">
        <v>0.85844951945157688</v>
      </c>
      <c r="D18" s="25">
        <v>0.92660974669243501</v>
      </c>
      <c r="E18" s="25">
        <v>0.64121173020527855</v>
      </c>
      <c r="F18" s="26">
        <v>0.71844387826792233</v>
      </c>
      <c r="G18" s="96">
        <v>0.8490348731697257</v>
      </c>
      <c r="H18" s="1"/>
      <c r="I18" s="1"/>
    </row>
    <row r="19" spans="1:9" x14ac:dyDescent="0.35">
      <c r="A19" s="12" t="s">
        <v>239</v>
      </c>
      <c r="B19" s="25">
        <v>0.9593726660741807</v>
      </c>
      <c r="C19" s="25">
        <v>0.9670941341652397</v>
      </c>
      <c r="D19" s="25">
        <v>0.94372908148721579</v>
      </c>
      <c r="E19" s="25">
        <v>0.75213593625669373</v>
      </c>
      <c r="F19" s="26">
        <v>0.82633164328959796</v>
      </c>
      <c r="G19" s="96">
        <v>0.84320978961860837</v>
      </c>
      <c r="H19" s="1"/>
      <c r="I19" s="1"/>
    </row>
    <row r="20" spans="1:9" x14ac:dyDescent="0.35">
      <c r="A20" s="12" t="s">
        <v>240</v>
      </c>
      <c r="B20" s="25">
        <v>0.90833333333333333</v>
      </c>
      <c r="C20" s="25">
        <v>0.89130434782608692</v>
      </c>
      <c r="D20" s="25">
        <v>0.89065255731922399</v>
      </c>
      <c r="E20" s="25">
        <v>0.57889999999999997</v>
      </c>
      <c r="F20" s="26">
        <v>0.81801125703564725</v>
      </c>
      <c r="G20" s="96">
        <v>1</v>
      </c>
      <c r="H20" s="1"/>
      <c r="I20" s="1"/>
    </row>
    <row r="21" spans="1:9" x14ac:dyDescent="0.35">
      <c r="A21" s="12" t="s">
        <v>241</v>
      </c>
      <c r="B21" s="25">
        <v>0.92048192771084336</v>
      </c>
      <c r="C21" s="25">
        <v>0.98763906056860318</v>
      </c>
      <c r="D21" s="25">
        <v>0.99635479951397332</v>
      </c>
      <c r="E21" s="25">
        <v>0.80400000000000005</v>
      </c>
      <c r="F21" s="26">
        <v>0.77628361858190709</v>
      </c>
      <c r="G21" s="96">
        <v>0.87760000000000005</v>
      </c>
      <c r="H21" s="1"/>
      <c r="I21" s="1"/>
    </row>
    <row r="22" spans="1:9" x14ac:dyDescent="0.35">
      <c r="A22" s="12" t="s">
        <v>242</v>
      </c>
      <c r="B22" s="25">
        <v>0.88900659133709981</v>
      </c>
      <c r="C22" s="25">
        <v>0.91385811925524396</v>
      </c>
      <c r="D22" s="25">
        <v>0.89910425478974865</v>
      </c>
      <c r="E22" s="25">
        <v>0.72860000000000003</v>
      </c>
      <c r="F22" s="26">
        <v>0.78257487359004274</v>
      </c>
      <c r="G22" s="96">
        <v>0.84819999999999995</v>
      </c>
      <c r="H22" s="1"/>
      <c r="I22" s="1"/>
    </row>
    <row r="23" spans="1:9" x14ac:dyDescent="0.35">
      <c r="A23" s="12" t="s">
        <v>243</v>
      </c>
      <c r="B23" s="25">
        <v>0.87143900657414175</v>
      </c>
      <c r="C23" s="25">
        <v>0.87365313653136534</v>
      </c>
      <c r="D23" s="25">
        <v>0.88665620094191522</v>
      </c>
      <c r="E23" s="25">
        <v>0.76469999999999994</v>
      </c>
      <c r="F23" s="26">
        <v>0.81073102969265498</v>
      </c>
      <c r="G23" s="96">
        <v>0.84099999999999997</v>
      </c>
      <c r="H23" s="1"/>
      <c r="I23" s="1"/>
    </row>
    <row r="24" spans="1:9" x14ac:dyDescent="0.35">
      <c r="A24" s="12" t="s">
        <v>244</v>
      </c>
      <c r="B24" s="25">
        <v>0.98270440251572322</v>
      </c>
      <c r="C24" s="25">
        <v>0.96921255180580224</v>
      </c>
      <c r="D24" s="25">
        <v>0.94512831212184434</v>
      </c>
      <c r="E24" s="25">
        <v>0.83799999999999997</v>
      </c>
      <c r="F24" s="26">
        <v>0.79293570219966159</v>
      </c>
      <c r="G24" s="96">
        <v>0.70469999999999999</v>
      </c>
      <c r="H24" s="1"/>
      <c r="I24" s="1"/>
    </row>
    <row r="25" spans="1:9" x14ac:dyDescent="0.35">
      <c r="A25" s="12" t="s">
        <v>245</v>
      </c>
      <c r="B25" s="25">
        <v>0.92866525253213139</v>
      </c>
      <c r="C25" s="25">
        <v>0.97577683266506998</v>
      </c>
      <c r="D25" s="25">
        <v>0.98178031320011783</v>
      </c>
      <c r="E25" s="25">
        <v>0.76821128865386823</v>
      </c>
      <c r="F25" s="26">
        <v>0.90051762402217395</v>
      </c>
      <c r="G25" s="96">
        <v>0.87018043975597348</v>
      </c>
      <c r="H25" s="1"/>
      <c r="I25" s="1"/>
    </row>
    <row r="26" spans="1:9" x14ac:dyDescent="0.35">
      <c r="A26" s="12" t="s">
        <v>246</v>
      </c>
      <c r="B26" s="25">
        <v>0.9919963411845415</v>
      </c>
      <c r="C26" s="25">
        <v>0.96630758652303461</v>
      </c>
      <c r="D26" s="25">
        <v>0.93381818181818177</v>
      </c>
      <c r="E26" s="25">
        <v>0.83120000000000005</v>
      </c>
      <c r="F26" s="26">
        <v>0.83706720977596738</v>
      </c>
      <c r="G26" s="96">
        <v>0.91690000000000005</v>
      </c>
      <c r="H26" s="1"/>
      <c r="I26" s="1"/>
    </row>
    <row r="27" spans="1:9" x14ac:dyDescent="0.35">
      <c r="A27" s="12" t="s">
        <v>247</v>
      </c>
      <c r="B27" s="25">
        <v>1</v>
      </c>
      <c r="C27" s="25">
        <v>1</v>
      </c>
      <c r="D27" s="25">
        <v>1</v>
      </c>
      <c r="E27" s="25">
        <v>1</v>
      </c>
      <c r="F27" s="26">
        <v>1</v>
      </c>
      <c r="G27" s="96">
        <v>1</v>
      </c>
      <c r="H27" s="1"/>
      <c r="I27" s="1"/>
    </row>
    <row r="28" spans="1:9" x14ac:dyDescent="0.35">
      <c r="A28" s="12" t="s">
        <v>248</v>
      </c>
      <c r="B28" s="25">
        <v>0.86061452513966485</v>
      </c>
      <c r="C28" s="25">
        <v>0.95828603859250849</v>
      </c>
      <c r="D28" s="25">
        <v>0.97025796661608499</v>
      </c>
      <c r="E28" s="25">
        <v>0.98470000000000002</v>
      </c>
      <c r="F28" s="26">
        <v>0.85075103867050172</v>
      </c>
      <c r="G28" s="96">
        <v>0.91400000000000003</v>
      </c>
      <c r="H28" s="1"/>
      <c r="I28" s="1"/>
    </row>
    <row r="29" spans="1:9" x14ac:dyDescent="0.35">
      <c r="A29" s="12" t="s">
        <v>249</v>
      </c>
      <c r="B29" s="25">
        <v>0.92052980132450335</v>
      </c>
      <c r="C29" s="25">
        <v>0.94490500863557858</v>
      </c>
      <c r="D29" s="25">
        <v>0.93834749593201949</v>
      </c>
      <c r="E29" s="25">
        <v>1</v>
      </c>
      <c r="F29" s="26">
        <v>0.89587172871360121</v>
      </c>
      <c r="G29" s="96">
        <v>1</v>
      </c>
      <c r="H29" s="1"/>
      <c r="I29" s="1"/>
    </row>
    <row r="30" spans="1:9" x14ac:dyDescent="0.35">
      <c r="A30" s="12" t="s">
        <v>250</v>
      </c>
      <c r="B30" s="25">
        <v>0.95887191539365457</v>
      </c>
      <c r="C30" s="25">
        <v>0.8820093457943925</v>
      </c>
      <c r="D30" s="25">
        <v>0.88697788697788693</v>
      </c>
      <c r="E30" s="25">
        <v>0.78449999999999998</v>
      </c>
      <c r="F30" s="26">
        <v>0.87397260273972599</v>
      </c>
      <c r="G30" s="96">
        <v>0.8639</v>
      </c>
      <c r="H30" s="1"/>
      <c r="I30" s="1"/>
    </row>
    <row r="31" spans="1:9" x14ac:dyDescent="0.35">
      <c r="A31" s="12" t="s">
        <v>251</v>
      </c>
      <c r="B31" s="25">
        <v>0.96329365079365081</v>
      </c>
      <c r="C31" s="25">
        <v>0.98821218074656192</v>
      </c>
      <c r="D31" s="25">
        <v>1</v>
      </c>
      <c r="E31" s="25">
        <v>0.82310000000000005</v>
      </c>
      <c r="F31" s="26">
        <v>0.90621915103652517</v>
      </c>
      <c r="G31" s="96">
        <v>0.96719999999999995</v>
      </c>
      <c r="H31" s="1"/>
      <c r="I31" s="1"/>
    </row>
    <row r="32" spans="1:9" x14ac:dyDescent="0.35">
      <c r="A32" s="12" t="s">
        <v>252</v>
      </c>
      <c r="B32" s="25">
        <v>0.90235281122279909</v>
      </c>
      <c r="C32" s="25">
        <v>0.92004381161007665</v>
      </c>
      <c r="D32" s="25">
        <v>0.94452688049309441</v>
      </c>
      <c r="E32" s="25">
        <v>0.96629999999999994</v>
      </c>
      <c r="F32" s="26">
        <v>0.91589115325715631</v>
      </c>
      <c r="G32" s="96">
        <v>0.90549999999999997</v>
      </c>
      <c r="H32" s="1"/>
      <c r="I32" s="1"/>
    </row>
    <row r="33" spans="1:9" x14ac:dyDescent="0.35">
      <c r="A33" s="12" t="s">
        <v>253</v>
      </c>
      <c r="B33" s="25">
        <v>0.95603968099591519</v>
      </c>
      <c r="C33" s="25">
        <v>0.98495080069457841</v>
      </c>
      <c r="D33" s="25">
        <v>0.93795902589872437</v>
      </c>
      <c r="E33" s="25">
        <v>0.93629999999999991</v>
      </c>
      <c r="F33" s="26">
        <v>0.80476284196024406</v>
      </c>
      <c r="G33" s="96">
        <v>0.82120000000000004</v>
      </c>
      <c r="H33" s="1"/>
      <c r="I33" s="1"/>
    </row>
    <row r="34" spans="1:9" x14ac:dyDescent="0.35">
      <c r="A34" s="12" t="s">
        <v>254</v>
      </c>
      <c r="B34" s="25">
        <v>0.93272727272727274</v>
      </c>
      <c r="C34" s="25">
        <v>0.89598197521592193</v>
      </c>
      <c r="D34" s="25">
        <v>0.88893234258897147</v>
      </c>
      <c r="E34" s="25">
        <v>0.83860000000000001</v>
      </c>
      <c r="F34" s="26">
        <v>0.80936170212765957</v>
      </c>
      <c r="G34" s="96">
        <v>0.74209999999999998</v>
      </c>
      <c r="H34" s="1"/>
      <c r="I34" s="1"/>
    </row>
    <row r="35" spans="1:9" x14ac:dyDescent="0.35">
      <c r="A35" s="12" t="s">
        <v>255</v>
      </c>
      <c r="B35" s="25">
        <v>0.92075627647484248</v>
      </c>
      <c r="C35" s="25">
        <v>0.98432698217578363</v>
      </c>
      <c r="D35" s="25">
        <v>0.92883855112725722</v>
      </c>
      <c r="E35" s="25">
        <v>0.86150000000000004</v>
      </c>
      <c r="F35" s="26">
        <v>0.88252649983608344</v>
      </c>
      <c r="G35" s="96">
        <v>0.91320000000000001</v>
      </c>
      <c r="H35" s="1"/>
      <c r="I35" s="1"/>
    </row>
    <row r="36" spans="1:9" x14ac:dyDescent="0.35">
      <c r="A36" s="12" t="s">
        <v>256</v>
      </c>
      <c r="B36" s="25">
        <v>0.8112066961171821</v>
      </c>
      <c r="C36" s="25">
        <v>0.92284644194756549</v>
      </c>
      <c r="D36" s="25">
        <v>0.93824104234527683</v>
      </c>
      <c r="E36" s="25">
        <v>0.8034</v>
      </c>
      <c r="F36" s="26">
        <v>0.85099472188388148</v>
      </c>
      <c r="G36" s="96">
        <v>0.8538</v>
      </c>
      <c r="H36" s="1"/>
      <c r="I36" s="1"/>
    </row>
    <row r="37" spans="1:9" x14ac:dyDescent="0.35">
      <c r="A37" s="12" t="s">
        <v>257</v>
      </c>
      <c r="B37" s="25">
        <v>0.87302089930335658</v>
      </c>
      <c r="C37" s="25">
        <v>0.88935893263911492</v>
      </c>
      <c r="D37" s="25">
        <v>0.9415183436251362</v>
      </c>
      <c r="E37" s="25">
        <v>0.84129999999999994</v>
      </c>
      <c r="F37" s="26">
        <v>0.95255474452554745</v>
      </c>
      <c r="G37" s="161">
        <v>0.95320000000000005</v>
      </c>
      <c r="H37" s="1"/>
      <c r="I37" s="1"/>
    </row>
    <row r="38" spans="1:9" x14ac:dyDescent="0.35">
      <c r="A38" s="203" t="s">
        <v>163</v>
      </c>
      <c r="B38" s="203"/>
      <c r="C38" s="203"/>
      <c r="D38" s="203"/>
      <c r="E38" s="203"/>
      <c r="F38" s="1"/>
      <c r="G38" s="1"/>
      <c r="H38" s="1"/>
      <c r="I38" s="1"/>
    </row>
    <row r="39" spans="1:9" x14ac:dyDescent="0.35">
      <c r="A39" s="1"/>
      <c r="B39" s="1"/>
      <c r="C39" s="1"/>
      <c r="D39" s="1"/>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I42" s="1"/>
    </row>
    <row r="43" spans="1:9" x14ac:dyDescent="0.35">
      <c r="A43" s="1"/>
      <c r="B43" s="1"/>
      <c r="C43" s="1"/>
      <c r="D43" s="1"/>
      <c r="E43" s="1"/>
      <c r="F43" s="1"/>
      <c r="G43" s="1"/>
      <c r="H43" s="1"/>
      <c r="I43" s="1"/>
    </row>
    <row r="44" spans="1:9" x14ac:dyDescent="0.35">
      <c r="G44" s="1"/>
      <c r="H44" s="1"/>
    </row>
  </sheetData>
  <sortState xmlns:xlrd2="http://schemas.microsoft.com/office/spreadsheetml/2017/richdata2" ref="A6:D37">
    <sortCondition descending="1" ref="D5:D37"/>
  </sortState>
  <mergeCells count="4">
    <mergeCell ref="A38:E38"/>
    <mergeCell ref="A1:F1"/>
    <mergeCell ref="A2:F2"/>
    <mergeCell ref="A3:F3"/>
  </mergeCells>
  <pageMargins left="0.7" right="0.7" top="0.75" bottom="0.75" header="0.3" footer="0.3"/>
  <tableParts count="1">
    <tablePart r:id="rId1"/>
  </tablePart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I45"/>
  <sheetViews>
    <sheetView zoomScale="80" zoomScaleNormal="80" workbookViewId="0">
      <selection activeCell="A3" sqref="A3:F3"/>
    </sheetView>
  </sheetViews>
  <sheetFormatPr baseColWidth="10" defaultColWidth="11.453125" defaultRowHeight="14.5" x14ac:dyDescent="0.35"/>
  <cols>
    <col min="1" max="1" width="25.453125" bestFit="1" customWidth="1"/>
  </cols>
  <sheetData>
    <row r="1" spans="1:9" ht="23.5" x14ac:dyDescent="0.35">
      <c r="A1" s="202" t="s">
        <v>47</v>
      </c>
      <c r="B1" s="202"/>
      <c r="C1" s="202"/>
      <c r="D1" s="202"/>
      <c r="E1" s="202"/>
      <c r="F1" s="202"/>
      <c r="G1" s="1"/>
      <c r="H1" s="1"/>
      <c r="I1" s="1"/>
    </row>
    <row r="2" spans="1:9" ht="40.5" customHeight="1" x14ac:dyDescent="0.35">
      <c r="A2" s="204" t="s">
        <v>48</v>
      </c>
      <c r="B2" s="204"/>
      <c r="C2" s="204"/>
      <c r="D2" s="204"/>
      <c r="E2" s="204"/>
      <c r="F2" s="204"/>
      <c r="G2" s="1"/>
      <c r="H2" s="1"/>
      <c r="I2" s="1"/>
    </row>
    <row r="3" spans="1:9" x14ac:dyDescent="0.35">
      <c r="A3" s="201" t="s">
        <v>55</v>
      </c>
      <c r="B3" s="201"/>
      <c r="C3" s="201"/>
      <c r="D3" s="201"/>
      <c r="E3" s="201"/>
      <c r="F3" s="201"/>
      <c r="G3" s="1"/>
      <c r="H3" s="1"/>
      <c r="I3" s="1"/>
    </row>
    <row r="4" spans="1:9" x14ac:dyDescent="0.35">
      <c r="A4" s="2"/>
      <c r="B4" s="2"/>
      <c r="C4" s="2"/>
      <c r="D4" s="2"/>
      <c r="E4" s="1"/>
      <c r="F4" s="1"/>
      <c r="G4" s="1"/>
      <c r="H4" s="1"/>
      <c r="I4" s="1"/>
    </row>
    <row r="5" spans="1:9" x14ac:dyDescent="0.35">
      <c r="A5" s="22" t="s">
        <v>226</v>
      </c>
      <c r="B5" s="23" t="s">
        <v>130</v>
      </c>
      <c r="C5" s="23" t="s">
        <v>131</v>
      </c>
      <c r="D5" s="23" t="s">
        <v>132</v>
      </c>
      <c r="E5" s="23" t="s">
        <v>133</v>
      </c>
      <c r="F5" s="24" t="s">
        <v>134</v>
      </c>
      <c r="G5" s="118" t="s">
        <v>291</v>
      </c>
      <c r="H5" s="1"/>
      <c r="I5" s="1"/>
    </row>
    <row r="6" spans="1:9" x14ac:dyDescent="0.35">
      <c r="A6" s="12" t="s">
        <v>1</v>
      </c>
      <c r="B6" s="27">
        <v>0.92820000000000003</v>
      </c>
      <c r="C6" s="27">
        <v>1</v>
      </c>
      <c r="D6" s="27">
        <v>1</v>
      </c>
      <c r="E6" s="27">
        <v>0.89470000000000005</v>
      </c>
      <c r="F6" s="28">
        <v>0.99070631970260226</v>
      </c>
      <c r="G6" s="162">
        <v>0.86339999999999995</v>
      </c>
      <c r="H6" s="1"/>
      <c r="I6" s="1"/>
    </row>
    <row r="7" spans="1:9" x14ac:dyDescent="0.35">
      <c r="A7" s="12" t="s">
        <v>227</v>
      </c>
      <c r="B7" s="27">
        <v>0.91192767570720323</v>
      </c>
      <c r="C7" s="27">
        <v>0.94869999999999999</v>
      </c>
      <c r="D7" s="27">
        <v>0.89075630252100846</v>
      </c>
      <c r="E7" s="27">
        <v>0.85799999999999998</v>
      </c>
      <c r="F7" s="28">
        <v>0.92176759410801967</v>
      </c>
      <c r="G7" s="162">
        <v>0.93359999999999999</v>
      </c>
      <c r="H7" s="1"/>
      <c r="I7" s="1"/>
    </row>
    <row r="8" spans="1:9" x14ac:dyDescent="0.35">
      <c r="A8" s="12" t="s">
        <v>228</v>
      </c>
      <c r="B8" s="27">
        <v>0.9770368007467507</v>
      </c>
      <c r="C8" s="27">
        <v>0.98027060674464739</v>
      </c>
      <c r="D8" s="27">
        <v>0.9799448463911149</v>
      </c>
      <c r="E8" s="27">
        <v>0.94777169565924235</v>
      </c>
      <c r="F8" s="28">
        <v>0.98755809556219387</v>
      </c>
      <c r="G8" s="162">
        <v>1</v>
      </c>
      <c r="H8" s="1"/>
      <c r="I8" s="1"/>
    </row>
    <row r="9" spans="1:9" x14ac:dyDescent="0.35">
      <c r="A9" s="12" t="s">
        <v>229</v>
      </c>
      <c r="B9" s="27">
        <v>0.88670345064181366</v>
      </c>
      <c r="C9" s="27">
        <v>0.86040000000000005</v>
      </c>
      <c r="D9" s="27">
        <v>0.89323048304587827</v>
      </c>
      <c r="E9" s="27">
        <v>0.79059999999999997</v>
      </c>
      <c r="F9" s="28">
        <v>0.73670000000000002</v>
      </c>
      <c r="G9" s="162">
        <v>0.70940000000000003</v>
      </c>
      <c r="H9" s="1"/>
      <c r="I9" s="1"/>
    </row>
    <row r="10" spans="1:9" x14ac:dyDescent="0.35">
      <c r="A10" s="12" t="s">
        <v>230</v>
      </c>
      <c r="B10" s="27">
        <v>0.89458273327039317</v>
      </c>
      <c r="C10" s="27">
        <v>0.87755518207282923</v>
      </c>
      <c r="D10" s="27">
        <v>0.82773782228380666</v>
      </c>
      <c r="E10" s="27">
        <v>0.76226516452074389</v>
      </c>
      <c r="F10" s="28">
        <v>0.79926109899117814</v>
      </c>
      <c r="G10" s="162">
        <v>0.78458934415413029</v>
      </c>
      <c r="H10" s="1"/>
      <c r="I10" s="1"/>
    </row>
    <row r="11" spans="1:9" x14ac:dyDescent="0.35">
      <c r="A11" s="12" t="s">
        <v>231</v>
      </c>
      <c r="B11" s="27">
        <v>0.97858494068501733</v>
      </c>
      <c r="C11" s="27">
        <v>0.98422367943913946</v>
      </c>
      <c r="D11" s="27">
        <v>0.96599694309180106</v>
      </c>
      <c r="E11" s="27">
        <v>0.99542929848693251</v>
      </c>
      <c r="F11" s="28">
        <v>0.72258012102040692</v>
      </c>
      <c r="G11" s="162">
        <v>0.72062571414440968</v>
      </c>
      <c r="H11" s="1"/>
      <c r="I11" s="1"/>
    </row>
    <row r="12" spans="1:9" x14ac:dyDescent="0.35">
      <c r="A12" s="12" t="s">
        <v>232</v>
      </c>
      <c r="B12" s="27">
        <v>0.8860792905030882</v>
      </c>
      <c r="C12" s="27">
        <v>0.90890000000000004</v>
      </c>
      <c r="D12" s="27">
        <v>0.89623661728128046</v>
      </c>
      <c r="E12" s="27">
        <v>0.83940000000000003</v>
      </c>
      <c r="F12" s="28">
        <v>0.86998633311545548</v>
      </c>
      <c r="G12" s="162">
        <v>0.92930000000000001</v>
      </c>
      <c r="H12" s="1"/>
      <c r="I12" s="1"/>
    </row>
    <row r="13" spans="1:9" x14ac:dyDescent="0.35">
      <c r="A13" s="12" t="s">
        <v>233</v>
      </c>
      <c r="B13" s="27">
        <v>0.98465260011024303</v>
      </c>
      <c r="C13" s="27">
        <v>0.94099285327191451</v>
      </c>
      <c r="D13" s="27">
        <v>1</v>
      </c>
      <c r="E13" s="27">
        <v>0.79656666453755753</v>
      </c>
      <c r="F13" s="28">
        <v>0.88041760013865111</v>
      </c>
      <c r="G13" s="162">
        <v>0.87672934782608691</v>
      </c>
      <c r="H13" s="1"/>
      <c r="I13" s="1"/>
    </row>
    <row r="14" spans="1:9" x14ac:dyDescent="0.35">
      <c r="A14" s="12" t="s">
        <v>234</v>
      </c>
      <c r="B14" s="27">
        <v>0.79701406833189781</v>
      </c>
      <c r="C14" s="27">
        <v>0.88160000000000005</v>
      </c>
      <c r="D14" s="27">
        <v>0.8938547486033519</v>
      </c>
      <c r="E14" s="27">
        <v>0.79339999999999999</v>
      </c>
      <c r="F14" s="28">
        <v>0.81368960468521234</v>
      </c>
      <c r="G14" s="162">
        <v>0.80500000000000005</v>
      </c>
      <c r="H14" s="1"/>
      <c r="I14" s="1"/>
    </row>
    <row r="15" spans="1:9" x14ac:dyDescent="0.35">
      <c r="A15" s="12" t="s">
        <v>235</v>
      </c>
      <c r="B15" s="27">
        <v>0.83642828921374945</v>
      </c>
      <c r="C15" s="27">
        <v>0.92130000000000001</v>
      </c>
      <c r="D15" s="27">
        <v>0.94891159484673482</v>
      </c>
      <c r="E15" s="27">
        <v>0.92910000000000004</v>
      </c>
      <c r="F15" s="28">
        <v>0.82576843446408665</v>
      </c>
      <c r="G15" s="162">
        <v>0.88580000000000003</v>
      </c>
      <c r="H15" s="1"/>
      <c r="I15" s="1"/>
    </row>
    <row r="16" spans="1:9" x14ac:dyDescent="0.35">
      <c r="A16" s="12" t="s">
        <v>236</v>
      </c>
      <c r="B16" s="27">
        <v>1</v>
      </c>
      <c r="C16" s="27">
        <v>1</v>
      </c>
      <c r="D16" s="27">
        <v>1</v>
      </c>
      <c r="E16" s="27">
        <v>0.71150000000000002</v>
      </c>
      <c r="F16" s="28">
        <v>1</v>
      </c>
      <c r="G16" s="162">
        <v>0.94620000000000004</v>
      </c>
      <c r="H16" s="1"/>
      <c r="I16" s="1"/>
    </row>
    <row r="17" spans="1:9" x14ac:dyDescent="0.35">
      <c r="A17" s="12" t="s">
        <v>237</v>
      </c>
      <c r="B17" s="27">
        <v>0.82599999999999996</v>
      </c>
      <c r="C17" s="27">
        <v>0.83679999999999999</v>
      </c>
      <c r="D17" s="27">
        <v>0.8571428571428571</v>
      </c>
      <c r="E17" s="27">
        <v>0.65769999999999995</v>
      </c>
      <c r="F17" s="28">
        <v>0.64050387596899228</v>
      </c>
      <c r="G17" s="162">
        <v>0.69210000000000005</v>
      </c>
      <c r="H17" s="1"/>
      <c r="I17" s="1"/>
    </row>
    <row r="18" spans="1:9" x14ac:dyDescent="0.35">
      <c r="A18" s="12" t="s">
        <v>238</v>
      </c>
      <c r="B18" s="27">
        <v>0.95699445267616801</v>
      </c>
      <c r="C18" s="27">
        <v>0.85104640967498113</v>
      </c>
      <c r="D18" s="27">
        <v>0.93938080026873583</v>
      </c>
      <c r="E18" s="27">
        <v>0.61623856304985347</v>
      </c>
      <c r="F18" s="28">
        <v>0.78930615671367754</v>
      </c>
      <c r="G18" s="162">
        <v>0.81712241699319454</v>
      </c>
      <c r="H18" s="1"/>
      <c r="I18" s="1"/>
    </row>
    <row r="19" spans="1:9" x14ac:dyDescent="0.35">
      <c r="A19" s="12" t="s">
        <v>239</v>
      </c>
      <c r="B19" s="27">
        <v>0.93220020733803077</v>
      </c>
      <c r="C19" s="27">
        <v>0.93849511816265407</v>
      </c>
      <c r="D19" s="27">
        <v>0.93674483394866259</v>
      </c>
      <c r="E19" s="27">
        <v>0.71192900492483724</v>
      </c>
      <c r="F19" s="28">
        <v>0.81311510230533746</v>
      </c>
      <c r="G19" s="162">
        <v>0.81953285669428289</v>
      </c>
      <c r="H19" s="1"/>
      <c r="I19" s="1"/>
    </row>
    <row r="20" spans="1:9" x14ac:dyDescent="0.35">
      <c r="A20" s="12" t="s">
        <v>240</v>
      </c>
      <c r="B20" s="27">
        <v>0.90939999999999999</v>
      </c>
      <c r="C20" s="27">
        <v>0.84409999999999996</v>
      </c>
      <c r="D20" s="27">
        <v>0.82472324723247237</v>
      </c>
      <c r="E20" s="27">
        <v>0.44940000000000002</v>
      </c>
      <c r="F20" s="28">
        <v>0.779296875</v>
      </c>
      <c r="G20" s="162">
        <v>0.95440000000000003</v>
      </c>
      <c r="H20" s="1"/>
      <c r="I20" s="1"/>
    </row>
    <row r="21" spans="1:9" x14ac:dyDescent="0.35">
      <c r="A21" s="12" t="s">
        <v>241</v>
      </c>
      <c r="B21" s="27">
        <v>0.88829999999999998</v>
      </c>
      <c r="C21" s="27">
        <v>1</v>
      </c>
      <c r="D21" s="27">
        <v>0.97662337662337662</v>
      </c>
      <c r="E21" s="27">
        <v>0.74790000000000001</v>
      </c>
      <c r="F21" s="28">
        <v>0.81134564643799467</v>
      </c>
      <c r="G21" s="162">
        <v>0.90090000000000003</v>
      </c>
      <c r="H21" s="1"/>
      <c r="I21" s="1"/>
    </row>
    <row r="22" spans="1:9" x14ac:dyDescent="0.35">
      <c r="A22" s="12" t="s">
        <v>242</v>
      </c>
      <c r="B22" s="27">
        <v>0.88631802620705935</v>
      </c>
      <c r="C22" s="27">
        <v>0.86140000000000005</v>
      </c>
      <c r="D22" s="27">
        <v>0.8461155378486056</v>
      </c>
      <c r="E22" s="27">
        <v>0.7218</v>
      </c>
      <c r="F22" s="28">
        <v>0.79170556074143217</v>
      </c>
      <c r="G22" s="162">
        <v>0.83540000000000003</v>
      </c>
      <c r="H22" s="1"/>
      <c r="I22" s="1"/>
    </row>
    <row r="23" spans="1:9" x14ac:dyDescent="0.35">
      <c r="A23" s="12" t="s">
        <v>243</v>
      </c>
      <c r="B23" s="27">
        <v>0.84421888790820832</v>
      </c>
      <c r="C23" s="27">
        <v>0.8175</v>
      </c>
      <c r="D23" s="27">
        <v>0.84647040202595758</v>
      </c>
      <c r="E23" s="27">
        <v>0.72119999999999995</v>
      </c>
      <c r="F23" s="28">
        <v>0.78380332610267534</v>
      </c>
      <c r="G23" s="162">
        <v>0.82869999999999999</v>
      </c>
      <c r="H23" s="1"/>
      <c r="I23" s="1"/>
    </row>
    <row r="24" spans="1:9" x14ac:dyDescent="0.35">
      <c r="A24" s="12" t="s">
        <v>244</v>
      </c>
      <c r="B24" s="27">
        <v>0.93136117556071152</v>
      </c>
      <c r="C24" s="27">
        <v>0.91010000000000002</v>
      </c>
      <c r="D24" s="27">
        <v>0.87048008171603675</v>
      </c>
      <c r="E24" s="27">
        <v>0.80869999999999997</v>
      </c>
      <c r="F24" s="28">
        <v>0.74846894138232722</v>
      </c>
      <c r="G24" s="162">
        <v>0.74539999999999995</v>
      </c>
      <c r="H24" s="1"/>
      <c r="I24" s="1"/>
    </row>
    <row r="25" spans="1:9" x14ac:dyDescent="0.35">
      <c r="A25" s="12" t="s">
        <v>245</v>
      </c>
      <c r="B25" s="27">
        <v>0.899293856150438</v>
      </c>
      <c r="C25" s="27">
        <v>0.92964016544117645</v>
      </c>
      <c r="D25" s="27">
        <v>0.97750210323137876</v>
      </c>
      <c r="E25" s="27">
        <v>0.74552126681227726</v>
      </c>
      <c r="F25" s="28">
        <v>0.90467830313974684</v>
      </c>
      <c r="G25" s="162">
        <v>0.88996343416370094</v>
      </c>
      <c r="H25" s="1"/>
      <c r="I25" s="1"/>
    </row>
    <row r="26" spans="1:9" x14ac:dyDescent="0.35">
      <c r="A26" s="12" t="s">
        <v>246</v>
      </c>
      <c r="B26" s="27">
        <v>0.96424452133794691</v>
      </c>
      <c r="C26" s="27">
        <v>0.94189999999999996</v>
      </c>
      <c r="D26" s="27">
        <v>0.84772561420578929</v>
      </c>
      <c r="E26" s="27">
        <v>0.81840000000000002</v>
      </c>
      <c r="F26" s="28">
        <v>0.78236986659691343</v>
      </c>
      <c r="G26" s="162">
        <v>0.93789999999999996</v>
      </c>
      <c r="H26" s="1"/>
      <c r="I26" s="1"/>
    </row>
    <row r="27" spans="1:9" x14ac:dyDescent="0.35">
      <c r="A27" s="12" t="s">
        <v>247</v>
      </c>
      <c r="B27" s="27">
        <v>0.98070000000000002</v>
      </c>
      <c r="C27" s="27">
        <v>1</v>
      </c>
      <c r="D27" s="27">
        <v>1</v>
      </c>
      <c r="E27" s="27">
        <v>1</v>
      </c>
      <c r="F27" s="28">
        <v>1</v>
      </c>
      <c r="G27" s="162">
        <v>1</v>
      </c>
      <c r="H27" s="1"/>
      <c r="I27" s="1"/>
    </row>
    <row r="28" spans="1:9" x14ac:dyDescent="0.35">
      <c r="A28" s="12" t="s">
        <v>248</v>
      </c>
      <c r="B28" s="27">
        <v>0.84819139846197666</v>
      </c>
      <c r="C28" s="27">
        <v>0.91539999999999999</v>
      </c>
      <c r="D28" s="27">
        <v>0.88620902906617194</v>
      </c>
      <c r="E28" s="27">
        <v>0.83109999999999995</v>
      </c>
      <c r="F28" s="28">
        <v>0.81677332435163352</v>
      </c>
      <c r="G28" s="162">
        <v>0.7611</v>
      </c>
      <c r="H28" s="1"/>
      <c r="I28" s="1"/>
    </row>
    <row r="29" spans="1:9" x14ac:dyDescent="0.35">
      <c r="A29" s="12" t="s">
        <v>249</v>
      </c>
      <c r="B29" s="27">
        <v>0.82188915998605783</v>
      </c>
      <c r="C29" s="27">
        <v>0.82850000000000001</v>
      </c>
      <c r="D29" s="27">
        <v>0.85391621129326045</v>
      </c>
      <c r="E29" s="27">
        <v>0.99380000000000002</v>
      </c>
      <c r="F29" s="28">
        <v>0.82724124663332055</v>
      </c>
      <c r="G29" s="163">
        <v>0.96020000000000005</v>
      </c>
      <c r="H29" s="1"/>
      <c r="I29" s="1"/>
    </row>
    <row r="30" spans="1:9" x14ac:dyDescent="0.35">
      <c r="A30" s="12" t="s">
        <v>250</v>
      </c>
      <c r="B30" s="27">
        <v>0.96889999999999998</v>
      </c>
      <c r="C30" s="27">
        <v>0.90580000000000005</v>
      </c>
      <c r="D30" s="27">
        <v>0.87749999999999995</v>
      </c>
      <c r="E30" s="27">
        <v>0.73619999999999997</v>
      </c>
      <c r="F30" s="28">
        <v>0.851123595505618</v>
      </c>
      <c r="G30" s="163">
        <v>0.88019999999999998</v>
      </c>
      <c r="H30" s="1"/>
      <c r="I30" s="1"/>
    </row>
    <row r="31" spans="1:9" x14ac:dyDescent="0.35">
      <c r="A31" s="12" t="s">
        <v>251</v>
      </c>
      <c r="B31" s="27">
        <v>0.94230000000000003</v>
      </c>
      <c r="C31" s="27">
        <v>0.98229999999999995</v>
      </c>
      <c r="D31" s="27">
        <v>1</v>
      </c>
      <c r="E31" s="27">
        <v>0.74299999999999999</v>
      </c>
      <c r="F31" s="28">
        <v>0.83299999999999996</v>
      </c>
      <c r="G31" s="163">
        <v>0.94789999999999996</v>
      </c>
      <c r="H31" s="1"/>
      <c r="I31" s="1"/>
    </row>
    <row r="32" spans="1:9" x14ac:dyDescent="0.35">
      <c r="A32" s="12" t="s">
        <v>252</v>
      </c>
      <c r="B32" s="27">
        <v>0.84314816876321941</v>
      </c>
      <c r="C32" s="27">
        <v>0.87519999999999998</v>
      </c>
      <c r="D32" s="27">
        <v>0.94928032899246062</v>
      </c>
      <c r="E32" s="27">
        <v>0.88439999999999996</v>
      </c>
      <c r="F32" s="28">
        <v>0.8572449952335558</v>
      </c>
      <c r="G32" s="163">
        <v>0.86660000000000004</v>
      </c>
      <c r="H32" s="1"/>
      <c r="I32" s="1"/>
    </row>
    <row r="33" spans="1:9" x14ac:dyDescent="0.35">
      <c r="A33" s="12" t="s">
        <v>253</v>
      </c>
      <c r="B33" s="27">
        <v>0.94222751637879687</v>
      </c>
      <c r="C33" s="27">
        <v>1</v>
      </c>
      <c r="D33" s="27">
        <v>1</v>
      </c>
      <c r="E33" s="27">
        <v>0.87419999999999998</v>
      </c>
      <c r="F33" s="28">
        <v>0.90503533568904593</v>
      </c>
      <c r="G33" s="163">
        <v>0.85760000000000003</v>
      </c>
      <c r="H33" s="1"/>
      <c r="I33" s="1"/>
    </row>
    <row r="34" spans="1:9" x14ac:dyDescent="0.35">
      <c r="A34" s="12" t="s">
        <v>254</v>
      </c>
      <c r="B34" s="27">
        <v>0.89433826181031373</v>
      </c>
      <c r="C34" s="27">
        <v>0.93930000000000002</v>
      </c>
      <c r="D34" s="27">
        <v>0.91893039049235992</v>
      </c>
      <c r="E34" s="27">
        <v>0.85650000000000004</v>
      </c>
      <c r="F34" s="28">
        <v>0.80694246314788398</v>
      </c>
      <c r="G34" s="163">
        <v>0.89629999999999999</v>
      </c>
      <c r="H34" s="1"/>
      <c r="I34" s="1"/>
    </row>
    <row r="35" spans="1:9" x14ac:dyDescent="0.35">
      <c r="A35" s="12" t="s">
        <v>255</v>
      </c>
      <c r="B35" s="27">
        <v>0.87414500683994523</v>
      </c>
      <c r="C35" s="27">
        <v>0.90439999999999998</v>
      </c>
      <c r="D35" s="27">
        <v>0.92896648953475758</v>
      </c>
      <c r="E35" s="27">
        <v>0.79879999999999995</v>
      </c>
      <c r="F35" s="28">
        <v>0.85333929969795275</v>
      </c>
      <c r="G35" s="163">
        <v>0.86880000000000002</v>
      </c>
      <c r="H35" s="1"/>
      <c r="I35" s="1"/>
    </row>
    <row r="36" spans="1:9" x14ac:dyDescent="0.35">
      <c r="A36" s="12" t="s">
        <v>256</v>
      </c>
      <c r="B36" s="27">
        <v>0.77554341508776004</v>
      </c>
      <c r="C36" s="27">
        <v>0.85609999999999997</v>
      </c>
      <c r="D36" s="27">
        <v>0.86794171220400729</v>
      </c>
      <c r="E36" s="27">
        <v>0.78680000000000005</v>
      </c>
      <c r="F36" s="28">
        <v>0.82920266251239205</v>
      </c>
      <c r="G36" s="163">
        <v>0.85009999999999997</v>
      </c>
      <c r="H36" s="1"/>
      <c r="I36" s="1"/>
    </row>
    <row r="37" spans="1:9" x14ac:dyDescent="0.35">
      <c r="A37" s="12" t="s">
        <v>257</v>
      </c>
      <c r="B37" s="27">
        <v>0.8619</v>
      </c>
      <c r="C37" s="27">
        <v>0.82589999999999997</v>
      </c>
      <c r="D37" s="27">
        <v>0.93735933983495878</v>
      </c>
      <c r="E37" s="27">
        <v>0.86609999999999998</v>
      </c>
      <c r="F37" s="28">
        <v>1</v>
      </c>
      <c r="G37" s="163">
        <v>0.96479999999999999</v>
      </c>
      <c r="H37" s="1"/>
      <c r="I37" s="1"/>
    </row>
    <row r="38" spans="1:9" x14ac:dyDescent="0.35">
      <c r="A38" s="1" t="s">
        <v>163</v>
      </c>
      <c r="B38" s="1"/>
      <c r="C38" s="1"/>
      <c r="D38" s="1"/>
      <c r="E38" s="1"/>
      <c r="F38" s="1"/>
      <c r="G38" s="1"/>
      <c r="H38" s="1"/>
      <c r="I38" s="1"/>
    </row>
    <row r="39" spans="1:9" x14ac:dyDescent="0.35">
      <c r="A39" s="199"/>
      <c r="B39" s="199"/>
      <c r="C39" s="199"/>
      <c r="D39" s="199"/>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I43" s="1"/>
    </row>
    <row r="44" spans="1:9" x14ac:dyDescent="0.35">
      <c r="A44" s="1"/>
      <c r="B44" s="1"/>
      <c r="C44" s="1"/>
      <c r="D44" s="1"/>
      <c r="E44" s="1"/>
      <c r="F44" s="1"/>
      <c r="G44" s="1"/>
      <c r="H44" s="1"/>
      <c r="I44" s="1"/>
    </row>
    <row r="45" spans="1:9" x14ac:dyDescent="0.35">
      <c r="G45" s="1"/>
      <c r="H45" s="1"/>
    </row>
  </sheetData>
  <sortState xmlns:xlrd2="http://schemas.microsoft.com/office/spreadsheetml/2017/richdata2" ref="A6:D37">
    <sortCondition descending="1" ref="D5:D37"/>
  </sortState>
  <mergeCells count="4">
    <mergeCell ref="A39:D39"/>
    <mergeCell ref="A1:F1"/>
    <mergeCell ref="A2:F2"/>
    <mergeCell ref="A3:F3"/>
  </mergeCells>
  <pageMargins left="0.7" right="0.7" top="0.75" bottom="0.75" header="0.3" footer="0.3"/>
  <tableParts count="1">
    <tablePart r:id="rId1"/>
  </tablePart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I45"/>
  <sheetViews>
    <sheetView zoomScale="80" zoomScaleNormal="80" workbookViewId="0">
      <selection activeCell="A3" sqref="A3:F3"/>
    </sheetView>
  </sheetViews>
  <sheetFormatPr baseColWidth="10" defaultColWidth="11.453125" defaultRowHeight="14.5" x14ac:dyDescent="0.35"/>
  <cols>
    <col min="1" max="1" width="25.453125" bestFit="1" customWidth="1"/>
  </cols>
  <sheetData>
    <row r="1" spans="1:9" ht="23.5" x14ac:dyDescent="0.35">
      <c r="A1" s="202" t="s">
        <v>49</v>
      </c>
      <c r="B1" s="202"/>
      <c r="C1" s="202"/>
      <c r="D1" s="202"/>
      <c r="E1" s="202"/>
      <c r="F1" s="202"/>
      <c r="G1" s="1"/>
      <c r="H1" s="1"/>
      <c r="I1" s="1"/>
    </row>
    <row r="2" spans="1:9" ht="25.5" customHeight="1" x14ac:dyDescent="0.35">
      <c r="A2" s="204" t="s">
        <v>288</v>
      </c>
      <c r="B2" s="204"/>
      <c r="C2" s="204"/>
      <c r="D2" s="204"/>
      <c r="E2" s="204"/>
      <c r="F2" s="204"/>
      <c r="G2" s="1"/>
      <c r="H2" s="1"/>
      <c r="I2" s="1"/>
    </row>
    <row r="3" spans="1:9" x14ac:dyDescent="0.35">
      <c r="A3" s="201" t="s">
        <v>55</v>
      </c>
      <c r="B3" s="201"/>
      <c r="C3" s="201"/>
      <c r="D3" s="201"/>
      <c r="E3" s="201"/>
      <c r="F3" s="201"/>
      <c r="G3" s="1"/>
      <c r="H3" s="1"/>
      <c r="I3" s="1"/>
    </row>
    <row r="4" spans="1:9" x14ac:dyDescent="0.35">
      <c r="A4" s="2"/>
      <c r="B4" s="2"/>
      <c r="C4" s="2"/>
      <c r="D4" s="2"/>
      <c r="E4" s="1"/>
      <c r="F4" s="1"/>
      <c r="G4" s="1"/>
      <c r="H4" s="1"/>
      <c r="I4" s="1"/>
    </row>
    <row r="5" spans="1:9" x14ac:dyDescent="0.35">
      <c r="A5" s="22" t="s">
        <v>226</v>
      </c>
      <c r="B5" s="23" t="s">
        <v>130</v>
      </c>
      <c r="C5" s="23" t="s">
        <v>131</v>
      </c>
      <c r="D5" s="23" t="s">
        <v>132</v>
      </c>
      <c r="E5" s="23" t="s">
        <v>133</v>
      </c>
      <c r="F5" s="24" t="s">
        <v>134</v>
      </c>
      <c r="G5" s="118" t="s">
        <v>291</v>
      </c>
      <c r="H5" s="1"/>
      <c r="I5" s="1"/>
    </row>
    <row r="6" spans="1:9" x14ac:dyDescent="0.35">
      <c r="A6" s="12" t="s">
        <v>1</v>
      </c>
      <c r="B6" s="17">
        <v>81.32022471910112</v>
      </c>
      <c r="C6" s="17">
        <v>75.063775510204081</v>
      </c>
      <c r="D6" s="17">
        <v>76.158940397350989</v>
      </c>
      <c r="E6" s="17">
        <v>75.319999999999993</v>
      </c>
      <c r="F6" s="18">
        <v>77.056277056277054</v>
      </c>
      <c r="G6" s="119">
        <v>77.769625825385177</v>
      </c>
      <c r="H6" s="1"/>
      <c r="I6" s="1"/>
    </row>
    <row r="7" spans="1:9" x14ac:dyDescent="0.35">
      <c r="A7" s="12" t="s">
        <v>227</v>
      </c>
      <c r="B7" s="17">
        <v>94.538722616476406</v>
      </c>
      <c r="C7" s="17">
        <v>95.322012175584746</v>
      </c>
      <c r="D7" s="17">
        <v>92.297205180640759</v>
      </c>
      <c r="E7" s="17">
        <v>87</v>
      </c>
      <c r="F7" s="18">
        <v>88.936473947180588</v>
      </c>
      <c r="G7" s="91">
        <v>89.356984478935701</v>
      </c>
      <c r="H7" s="1"/>
      <c r="I7" s="1"/>
    </row>
    <row r="8" spans="1:9" x14ac:dyDescent="0.35">
      <c r="A8" s="12" t="s">
        <v>228</v>
      </c>
      <c r="B8" s="17">
        <v>91.146547510265563</v>
      </c>
      <c r="C8" s="17">
        <v>87.638808068256296</v>
      </c>
      <c r="D8" s="17">
        <v>83.246647378113792</v>
      </c>
      <c r="E8" s="17">
        <v>80.489826138918133</v>
      </c>
      <c r="F8" s="18">
        <v>86.381922890110189</v>
      </c>
      <c r="G8" s="91">
        <v>89.924182467370812</v>
      </c>
      <c r="H8" s="1"/>
      <c r="I8" s="1"/>
    </row>
    <row r="9" spans="1:9" x14ac:dyDescent="0.35">
      <c r="A9" s="12" t="s">
        <v>229</v>
      </c>
      <c r="B9" s="17">
        <v>88.390839561967667</v>
      </c>
      <c r="C9" s="17">
        <v>87.819284985146879</v>
      </c>
      <c r="D9" s="17">
        <v>85.359632315775869</v>
      </c>
      <c r="E9" s="17">
        <v>82.27</v>
      </c>
      <c r="F9" s="18">
        <v>84.997387084733106</v>
      </c>
      <c r="G9" s="91">
        <v>87.833914950125063</v>
      </c>
      <c r="H9" s="1"/>
      <c r="I9" s="1"/>
    </row>
    <row r="10" spans="1:9" x14ac:dyDescent="0.35">
      <c r="A10" s="12" t="s">
        <v>230</v>
      </c>
      <c r="B10" s="17">
        <v>94.103077913451955</v>
      </c>
      <c r="C10" s="17">
        <v>92.232542507484069</v>
      </c>
      <c r="D10" s="17">
        <v>90.914125856946967</v>
      </c>
      <c r="E10" s="17">
        <v>85.88952242152466</v>
      </c>
      <c r="F10" s="18">
        <v>88.724926693509929</v>
      </c>
      <c r="G10" s="91">
        <v>91.22525844771063</v>
      </c>
      <c r="H10" s="1"/>
      <c r="I10" s="1"/>
    </row>
    <row r="11" spans="1:9" x14ac:dyDescent="0.35">
      <c r="A11" s="12" t="s">
        <v>231</v>
      </c>
      <c r="B11" s="17">
        <v>93.019595445145242</v>
      </c>
      <c r="C11" s="17">
        <v>92.578746406456276</v>
      </c>
      <c r="D11" s="17">
        <v>92.073680611671733</v>
      </c>
      <c r="E11" s="17">
        <v>89.163468559837725</v>
      </c>
      <c r="F11" s="18">
        <v>87.681910527542286</v>
      </c>
      <c r="G11" s="91">
        <v>88.784328272310418</v>
      </c>
      <c r="H11" s="1"/>
      <c r="I11" s="1"/>
    </row>
    <row r="12" spans="1:9" x14ac:dyDescent="0.35">
      <c r="A12" s="12" t="s">
        <v>232</v>
      </c>
      <c r="B12" s="17">
        <v>89.893289554689105</v>
      </c>
      <c r="C12" s="17">
        <v>88.812930577636465</v>
      </c>
      <c r="D12" s="17">
        <v>89.958302393328381</v>
      </c>
      <c r="E12" s="17">
        <v>85.68</v>
      </c>
      <c r="F12" s="18">
        <v>90.375092492458307</v>
      </c>
      <c r="G12" s="91">
        <v>92.045587375803635</v>
      </c>
      <c r="H12" s="1"/>
      <c r="I12" s="1"/>
    </row>
    <row r="13" spans="1:9" x14ac:dyDescent="0.35">
      <c r="A13" s="12" t="s">
        <v>233</v>
      </c>
      <c r="B13" s="17">
        <v>89.058241327671894</v>
      </c>
      <c r="C13" s="17">
        <v>83.948789723684527</v>
      </c>
      <c r="D13" s="17">
        <v>79.657033432762972</v>
      </c>
      <c r="E13" s="17">
        <v>77.901869005206919</v>
      </c>
      <c r="F13" s="18">
        <v>76.821554385991334</v>
      </c>
      <c r="G13" s="91">
        <v>76.730741270360951</v>
      </c>
      <c r="H13" s="1"/>
      <c r="I13" s="1"/>
    </row>
    <row r="14" spans="1:9" x14ac:dyDescent="0.35">
      <c r="A14" s="12" t="s">
        <v>234</v>
      </c>
      <c r="B14" s="17">
        <v>84.389534883720927</v>
      </c>
      <c r="C14" s="17">
        <v>85.520361990950221</v>
      </c>
      <c r="D14" s="17">
        <v>85.091814503579215</v>
      </c>
      <c r="E14" s="17">
        <v>82.57</v>
      </c>
      <c r="F14" s="18">
        <v>80.326004548900684</v>
      </c>
      <c r="G14" s="91">
        <v>82.130035899481456</v>
      </c>
      <c r="H14" s="1"/>
      <c r="I14" s="1"/>
    </row>
    <row r="15" spans="1:9" x14ac:dyDescent="0.35">
      <c r="A15" s="12" t="s">
        <v>235</v>
      </c>
      <c r="B15" s="17">
        <v>92.64421749930996</v>
      </c>
      <c r="C15" s="17">
        <v>92.563992563992556</v>
      </c>
      <c r="D15" s="17">
        <v>91.406371406371406</v>
      </c>
      <c r="E15" s="17">
        <v>84.3</v>
      </c>
      <c r="F15" s="18">
        <v>86.133287053106557</v>
      </c>
      <c r="G15" s="91">
        <v>87.358916478555301</v>
      </c>
      <c r="H15" s="1"/>
      <c r="I15" s="1"/>
    </row>
    <row r="16" spans="1:9" x14ac:dyDescent="0.35">
      <c r="A16" s="12" t="s">
        <v>236</v>
      </c>
      <c r="B16" s="17">
        <v>37.232524964336662</v>
      </c>
      <c r="C16" s="17">
        <v>34.660766961651916</v>
      </c>
      <c r="D16" s="17">
        <v>31.44736842105263</v>
      </c>
      <c r="E16" s="17">
        <v>28.36</v>
      </c>
      <c r="F16" s="18">
        <v>30.694980694980696</v>
      </c>
      <c r="G16" s="91">
        <v>29.746835443037973</v>
      </c>
      <c r="H16" s="1"/>
      <c r="I16" s="1"/>
    </row>
    <row r="17" spans="1:9" x14ac:dyDescent="0.35">
      <c r="A17" s="12" t="s">
        <v>237</v>
      </c>
      <c r="B17" s="17">
        <v>59.095022624434392</v>
      </c>
      <c r="C17" s="17">
        <v>55.811623246492978</v>
      </c>
      <c r="D17" s="17">
        <v>60.560093348891485</v>
      </c>
      <c r="E17" s="17">
        <v>59.94</v>
      </c>
      <c r="F17" s="18">
        <v>58.04195804195804</v>
      </c>
      <c r="G17" s="91">
        <v>57.552083333333336</v>
      </c>
      <c r="H17" s="1"/>
      <c r="I17" s="1"/>
    </row>
    <row r="18" spans="1:9" x14ac:dyDescent="0.35">
      <c r="A18" s="12" t="s">
        <v>238</v>
      </c>
      <c r="B18" s="17">
        <v>94.859569596323936</v>
      </c>
      <c r="C18" s="17">
        <v>95.52380765190324</v>
      </c>
      <c r="D18" s="17">
        <v>94.726343281284713</v>
      </c>
      <c r="E18" s="17">
        <v>91.95011251125112</v>
      </c>
      <c r="F18" s="18">
        <v>93.741826858251599</v>
      </c>
      <c r="G18" s="91">
        <v>93.714925598502319</v>
      </c>
      <c r="H18" s="1"/>
      <c r="I18" s="1"/>
    </row>
    <row r="19" spans="1:9" x14ac:dyDescent="0.35">
      <c r="A19" s="12" t="s">
        <v>239</v>
      </c>
      <c r="B19" s="17">
        <v>93.283942304485848</v>
      </c>
      <c r="C19" s="17">
        <v>92.717314210097086</v>
      </c>
      <c r="D19" s="17">
        <v>92.351170336599552</v>
      </c>
      <c r="E19" s="17">
        <v>89.081947211739049</v>
      </c>
      <c r="F19" s="18">
        <v>91.400384369868462</v>
      </c>
      <c r="G19" s="91">
        <v>92.643532294759069</v>
      </c>
      <c r="H19" s="1"/>
      <c r="I19" s="1"/>
    </row>
    <row r="20" spans="1:9" x14ac:dyDescent="0.35">
      <c r="A20" s="12" t="s">
        <v>240</v>
      </c>
      <c r="B20" s="17">
        <v>39.540229885057471</v>
      </c>
      <c r="C20" s="17">
        <v>35.841584158415841</v>
      </c>
      <c r="D20" s="17">
        <v>38.13084112149533</v>
      </c>
      <c r="E20" s="17">
        <v>30.54</v>
      </c>
      <c r="F20" s="18">
        <v>33.179012345679013</v>
      </c>
      <c r="G20" s="91">
        <v>33.436532507739933</v>
      </c>
      <c r="H20" s="1"/>
      <c r="I20" s="1"/>
    </row>
    <row r="21" spans="1:9" x14ac:dyDescent="0.35">
      <c r="A21" s="12" t="s">
        <v>241</v>
      </c>
      <c r="B21" s="17">
        <v>85.227272727272734</v>
      </c>
      <c r="C21" s="17">
        <v>83.82352941176471</v>
      </c>
      <c r="D21" s="17">
        <v>87.5</v>
      </c>
      <c r="E21" s="17">
        <v>80.69</v>
      </c>
      <c r="F21" s="18">
        <v>86.567164179104466</v>
      </c>
      <c r="G21" s="91">
        <v>86.956521739130437</v>
      </c>
      <c r="H21" s="1"/>
      <c r="I21" s="1"/>
    </row>
    <row r="22" spans="1:9" x14ac:dyDescent="0.35">
      <c r="A22" s="12" t="s">
        <v>242</v>
      </c>
      <c r="B22" s="17">
        <v>88.971807628524047</v>
      </c>
      <c r="C22" s="17">
        <v>87.480190174326466</v>
      </c>
      <c r="D22" s="17">
        <v>88.105610561056096</v>
      </c>
      <c r="E22" s="17">
        <v>85.36</v>
      </c>
      <c r="F22" s="18">
        <v>88.687595076752871</v>
      </c>
      <c r="G22" s="91">
        <v>90.87398083249893</v>
      </c>
      <c r="H22" s="1"/>
      <c r="I22" s="1"/>
    </row>
    <row r="23" spans="1:9" x14ac:dyDescent="0.35">
      <c r="A23" s="12" t="s">
        <v>243</v>
      </c>
      <c r="B23" s="17">
        <v>95.492122913742008</v>
      </c>
      <c r="C23" s="17">
        <v>95.616530031788528</v>
      </c>
      <c r="D23" s="17">
        <v>95.217794253938834</v>
      </c>
      <c r="E23" s="17">
        <v>91.15</v>
      </c>
      <c r="F23" s="18">
        <v>92.535545023696685</v>
      </c>
      <c r="G23" s="91">
        <v>92.592592592592595</v>
      </c>
      <c r="H23" s="1"/>
      <c r="I23" s="1"/>
    </row>
    <row r="24" spans="1:9" x14ac:dyDescent="0.35">
      <c r="A24" s="12" t="s">
        <v>244</v>
      </c>
      <c r="B24" s="17">
        <v>90.659450791741833</v>
      </c>
      <c r="C24" s="17">
        <v>91.911920389582889</v>
      </c>
      <c r="D24" s="17">
        <v>91.015894955079474</v>
      </c>
      <c r="E24" s="17">
        <v>88.5</v>
      </c>
      <c r="F24" s="18">
        <v>90.484429065743939</v>
      </c>
      <c r="G24" s="91">
        <v>92.310087173100868</v>
      </c>
      <c r="H24" s="1"/>
      <c r="I24" s="1"/>
    </row>
    <row r="25" spans="1:9" x14ac:dyDescent="0.35">
      <c r="A25" s="12" t="s">
        <v>245</v>
      </c>
      <c r="B25" s="17">
        <v>93.261039633404323</v>
      </c>
      <c r="C25" s="17">
        <v>92.147931806344388</v>
      </c>
      <c r="D25" s="17">
        <v>91.247701806150147</v>
      </c>
      <c r="E25" s="17">
        <v>88.60262903745037</v>
      </c>
      <c r="F25" s="18">
        <v>90.383388227501129</v>
      </c>
      <c r="G25" s="91">
        <v>90.241013878873602</v>
      </c>
      <c r="H25" s="1"/>
      <c r="I25" s="1"/>
    </row>
    <row r="26" spans="1:9" x14ac:dyDescent="0.35">
      <c r="A26" s="12" t="s">
        <v>246</v>
      </c>
      <c r="B26" s="17">
        <v>91.840315858740951</v>
      </c>
      <c r="C26" s="17">
        <v>91.223908918406067</v>
      </c>
      <c r="D26" s="17">
        <v>89.548755186721991</v>
      </c>
      <c r="E26" s="17">
        <v>87.82</v>
      </c>
      <c r="F26" s="18">
        <v>88.430467397576464</v>
      </c>
      <c r="G26" s="91">
        <v>88.934911242603548</v>
      </c>
      <c r="H26" s="1"/>
      <c r="I26" s="1"/>
    </row>
    <row r="27" spans="1:9" x14ac:dyDescent="0.35">
      <c r="A27" s="12" t="s">
        <v>247</v>
      </c>
      <c r="B27" s="17">
        <v>65.06849315068493</v>
      </c>
      <c r="C27" s="17">
        <v>55.723542116630668</v>
      </c>
      <c r="D27" s="17">
        <v>61.803713527851457</v>
      </c>
      <c r="E27" s="17">
        <v>46.66</v>
      </c>
      <c r="F27" s="18">
        <v>35.111111111111107</v>
      </c>
      <c r="G27" s="91">
        <v>38.897168405365129</v>
      </c>
      <c r="H27" s="1"/>
      <c r="I27" s="1"/>
    </row>
    <row r="28" spans="1:9" x14ac:dyDescent="0.35">
      <c r="A28" s="12" t="s">
        <v>248</v>
      </c>
      <c r="B28" s="17">
        <v>73.389883757461519</v>
      </c>
      <c r="C28" s="17">
        <v>76.920664785199122</v>
      </c>
      <c r="D28" s="17">
        <v>74.982053122756639</v>
      </c>
      <c r="E28" s="17">
        <v>69.14</v>
      </c>
      <c r="F28" s="18">
        <v>74.310180780209322</v>
      </c>
      <c r="G28" s="91">
        <v>73.469387755102048</v>
      </c>
      <c r="H28" s="1"/>
      <c r="I28" s="1"/>
    </row>
    <row r="29" spans="1:9" x14ac:dyDescent="0.35">
      <c r="A29" s="12" t="s">
        <v>249</v>
      </c>
      <c r="B29" s="17">
        <v>74.028237754924177</v>
      </c>
      <c r="C29" s="17">
        <v>67.214654767496469</v>
      </c>
      <c r="D29" s="17">
        <v>67.462039045553141</v>
      </c>
      <c r="E29" s="17">
        <v>64.73</v>
      </c>
      <c r="F29" s="18">
        <v>62.75478690549722</v>
      </c>
      <c r="G29" s="91">
        <v>64.82226154093614</v>
      </c>
      <c r="H29" s="1"/>
      <c r="I29" s="1"/>
    </row>
    <row r="30" spans="1:9" x14ac:dyDescent="0.35">
      <c r="A30" s="12" t="s">
        <v>250</v>
      </c>
      <c r="B30" s="17">
        <v>92.144638403990015</v>
      </c>
      <c r="C30" s="17">
        <v>91.413474240422715</v>
      </c>
      <c r="D30" s="17">
        <v>91.073919107391916</v>
      </c>
      <c r="E30" s="17">
        <v>87.71</v>
      </c>
      <c r="F30" s="18">
        <v>90.168970814132095</v>
      </c>
      <c r="G30" s="91">
        <v>90.229007633587784</v>
      </c>
      <c r="H30" s="1"/>
      <c r="I30" s="1"/>
    </row>
    <row r="31" spans="1:9" x14ac:dyDescent="0.35">
      <c r="A31" s="12" t="s">
        <v>251</v>
      </c>
      <c r="B31" s="17">
        <v>67.136659436008671</v>
      </c>
      <c r="C31" s="17">
        <v>62.756598240469209</v>
      </c>
      <c r="D31" s="17">
        <v>67.715736040609144</v>
      </c>
      <c r="E31" s="17">
        <v>63.54</v>
      </c>
      <c r="F31" s="18">
        <v>57.850467289719631</v>
      </c>
      <c r="G31" s="91">
        <v>64.428121720881421</v>
      </c>
      <c r="H31" s="1"/>
      <c r="I31" s="1"/>
    </row>
    <row r="32" spans="1:9" x14ac:dyDescent="0.35">
      <c r="A32" s="12" t="s">
        <v>252</v>
      </c>
      <c r="B32" s="17">
        <v>89.33506044905009</v>
      </c>
      <c r="C32" s="17">
        <v>81.479543789892233</v>
      </c>
      <c r="D32" s="17">
        <v>73.981943910872076</v>
      </c>
      <c r="E32" s="17">
        <v>71.56</v>
      </c>
      <c r="F32" s="18">
        <v>82.189029747709299</v>
      </c>
      <c r="G32" s="91">
        <v>86.563275434243181</v>
      </c>
      <c r="H32" s="1"/>
      <c r="I32" s="1"/>
    </row>
    <row r="33" spans="1:9" x14ac:dyDescent="0.35">
      <c r="A33" s="12" t="s">
        <v>253</v>
      </c>
      <c r="B33" s="17">
        <v>90.988372093023244</v>
      </c>
      <c r="C33" s="17">
        <v>86.744878305025381</v>
      </c>
      <c r="D33" s="17">
        <v>90.366375302213129</v>
      </c>
      <c r="E33" s="17">
        <v>84.6</v>
      </c>
      <c r="F33" s="18">
        <v>88.949100058060765</v>
      </c>
      <c r="G33" s="91">
        <v>94.126571304724749</v>
      </c>
      <c r="H33" s="1"/>
      <c r="I33" s="1"/>
    </row>
    <row r="34" spans="1:9" x14ac:dyDescent="0.35">
      <c r="A34" s="12" t="s">
        <v>254</v>
      </c>
      <c r="B34" s="17">
        <v>91.853035143769972</v>
      </c>
      <c r="C34" s="17">
        <v>92.634680134680139</v>
      </c>
      <c r="D34" s="17">
        <v>90.307762976573272</v>
      </c>
      <c r="E34" s="17">
        <v>85.78</v>
      </c>
      <c r="F34" s="18">
        <v>88.752098489087857</v>
      </c>
      <c r="G34" s="91">
        <v>92.990904226859286</v>
      </c>
      <c r="H34" s="1"/>
      <c r="I34" s="1"/>
    </row>
    <row r="35" spans="1:9" x14ac:dyDescent="0.35">
      <c r="A35" s="12" t="s">
        <v>255</v>
      </c>
      <c r="B35" s="17">
        <v>88.062244434348031</v>
      </c>
      <c r="C35" s="17">
        <v>87.953058469207605</v>
      </c>
      <c r="D35" s="17">
        <v>85.953898970083372</v>
      </c>
      <c r="E35" s="17">
        <v>78.94</v>
      </c>
      <c r="F35" s="18">
        <v>83.603981141959139</v>
      </c>
      <c r="G35" s="91">
        <v>86.141894207700219</v>
      </c>
      <c r="H35" s="1"/>
      <c r="I35" s="1"/>
    </row>
    <row r="36" spans="1:9" x14ac:dyDescent="0.35">
      <c r="A36" s="12" t="s">
        <v>256</v>
      </c>
      <c r="B36" s="17">
        <v>85.281491475530487</v>
      </c>
      <c r="C36" s="17">
        <v>86.892372546436576</v>
      </c>
      <c r="D36" s="17">
        <v>84.608208955223887</v>
      </c>
      <c r="E36" s="17">
        <v>80.040000000000006</v>
      </c>
      <c r="F36" s="18">
        <v>83.896457765667577</v>
      </c>
      <c r="G36" s="91">
        <v>84.68704512372635</v>
      </c>
      <c r="H36" s="1"/>
      <c r="I36" s="1"/>
    </row>
    <row r="37" spans="1:9" x14ac:dyDescent="0.35">
      <c r="A37" s="12" t="s">
        <v>257</v>
      </c>
      <c r="B37" s="17">
        <v>85.791978246091091</v>
      </c>
      <c r="C37" s="17">
        <v>81.595092024539866</v>
      </c>
      <c r="D37" s="17">
        <v>85.344484269215442</v>
      </c>
      <c r="E37" s="17">
        <v>79.989999999999995</v>
      </c>
      <c r="F37" s="18">
        <v>82.808245818747565</v>
      </c>
      <c r="G37" s="120">
        <v>83.591577274533179</v>
      </c>
      <c r="H37" s="1"/>
      <c r="I37" s="1"/>
    </row>
    <row r="38" spans="1:9" x14ac:dyDescent="0.35">
      <c r="A38" s="1" t="s">
        <v>164</v>
      </c>
      <c r="B38" s="1"/>
      <c r="C38" s="1"/>
      <c r="D38" s="1"/>
      <c r="E38" s="1"/>
      <c r="F38" s="1"/>
      <c r="G38" s="1"/>
      <c r="H38" s="1"/>
      <c r="I38" s="1"/>
    </row>
    <row r="39" spans="1:9" x14ac:dyDescent="0.35">
      <c r="A39" s="199"/>
      <c r="B39" s="199"/>
      <c r="C39" s="199"/>
      <c r="D39" s="199"/>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I43" s="1"/>
    </row>
    <row r="44" spans="1:9" x14ac:dyDescent="0.35">
      <c r="A44" s="1"/>
      <c r="B44" s="1"/>
      <c r="C44" s="1"/>
      <c r="D44" s="1"/>
      <c r="E44" s="1"/>
      <c r="F44" s="1"/>
      <c r="G44" s="1"/>
      <c r="H44" s="1"/>
      <c r="I44" s="1"/>
    </row>
    <row r="45" spans="1:9" x14ac:dyDescent="0.35">
      <c r="G45" s="1"/>
      <c r="H45" s="1"/>
    </row>
  </sheetData>
  <sortState xmlns:xlrd2="http://schemas.microsoft.com/office/spreadsheetml/2017/richdata2" ref="A6:D37">
    <sortCondition descending="1" ref="D5:D37"/>
  </sortState>
  <mergeCells count="4">
    <mergeCell ref="A39:D39"/>
    <mergeCell ref="A1:F1"/>
    <mergeCell ref="A2:F2"/>
    <mergeCell ref="A3:F3"/>
  </mergeCells>
  <pageMargins left="0.7" right="0.7" top="0.75" bottom="0.75" header="0.3" footer="0.3"/>
  <tableParts count="1">
    <tablePart r:id="rId1"/>
  </tablePart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I45"/>
  <sheetViews>
    <sheetView zoomScale="80" zoomScaleNormal="80" workbookViewId="0">
      <selection activeCell="A6" sqref="A6:G37"/>
    </sheetView>
  </sheetViews>
  <sheetFormatPr baseColWidth="10" defaultColWidth="11.453125" defaultRowHeight="14.5" x14ac:dyDescent="0.35"/>
  <cols>
    <col min="1" max="1" width="25.453125" bestFit="1" customWidth="1"/>
  </cols>
  <sheetData>
    <row r="1" spans="1:9" ht="23.5" x14ac:dyDescent="0.35">
      <c r="A1" s="202" t="s">
        <v>50</v>
      </c>
      <c r="B1" s="202"/>
      <c r="C1" s="202"/>
      <c r="D1" s="202"/>
      <c r="E1" s="202"/>
      <c r="F1" s="202"/>
      <c r="G1" s="1"/>
      <c r="H1" s="1"/>
      <c r="I1" s="1"/>
    </row>
    <row r="2" spans="1:9" ht="42" customHeight="1" x14ac:dyDescent="0.35">
      <c r="A2" s="204" t="s">
        <v>51</v>
      </c>
      <c r="B2" s="204"/>
      <c r="C2" s="204"/>
      <c r="D2" s="204"/>
      <c r="E2" s="204"/>
      <c r="F2" s="204"/>
      <c r="G2" s="1"/>
      <c r="H2" s="1"/>
      <c r="I2" s="1"/>
    </row>
    <row r="3" spans="1:9" x14ac:dyDescent="0.35">
      <c r="A3" s="201" t="s">
        <v>55</v>
      </c>
      <c r="B3" s="201"/>
      <c r="C3" s="201"/>
      <c r="D3" s="201"/>
      <c r="E3" s="201"/>
      <c r="F3" s="201"/>
      <c r="G3" s="1"/>
      <c r="H3" s="1"/>
      <c r="I3" s="1"/>
    </row>
    <row r="4" spans="1:9" x14ac:dyDescent="0.35">
      <c r="A4" s="2"/>
      <c r="B4" s="2"/>
      <c r="C4" s="2"/>
      <c r="D4" s="2"/>
      <c r="E4" s="1"/>
      <c r="F4" s="1"/>
      <c r="G4" s="1"/>
      <c r="H4" s="1"/>
      <c r="I4" s="1"/>
    </row>
    <row r="5" spans="1:9" x14ac:dyDescent="0.35">
      <c r="A5" s="22" t="s">
        <v>226</v>
      </c>
      <c r="B5" s="23" t="s">
        <v>130</v>
      </c>
      <c r="C5" s="23" t="s">
        <v>131</v>
      </c>
      <c r="D5" s="23" t="s">
        <v>132</v>
      </c>
      <c r="E5" s="23" t="s">
        <v>133</v>
      </c>
      <c r="F5" s="24" t="s">
        <v>134</v>
      </c>
      <c r="G5" s="118" t="s">
        <v>291</v>
      </c>
      <c r="H5" s="1"/>
      <c r="I5" s="1"/>
    </row>
    <row r="6" spans="1:9" x14ac:dyDescent="0.35">
      <c r="A6" s="12" t="s">
        <v>1</v>
      </c>
      <c r="B6" s="17">
        <v>10.848755583918315</v>
      </c>
      <c r="C6" s="17">
        <v>10.631229235880399</v>
      </c>
      <c r="D6" s="17">
        <v>10.180109631949882</v>
      </c>
      <c r="E6" s="17">
        <v>13.552068473609101</v>
      </c>
      <c r="F6" s="18">
        <v>14.641288433382099</v>
      </c>
      <c r="G6" s="119">
        <v>14.641288433382099</v>
      </c>
      <c r="H6" s="1"/>
      <c r="I6" s="1"/>
    </row>
    <row r="7" spans="1:9" x14ac:dyDescent="0.35">
      <c r="A7" s="12" t="s">
        <v>228</v>
      </c>
      <c r="B7" s="17">
        <v>12.860130474139277</v>
      </c>
      <c r="C7" s="17">
        <v>15.805585056537765</v>
      </c>
      <c r="D7" s="17">
        <v>14.565921882995054</v>
      </c>
      <c r="E7" s="17">
        <v>15.1594904726813</v>
      </c>
      <c r="F7" s="18">
        <v>14.3105928674188</v>
      </c>
      <c r="G7" s="91">
        <v>14.3105928674188</v>
      </c>
      <c r="H7" s="1"/>
      <c r="I7" s="1"/>
    </row>
    <row r="8" spans="1:9" x14ac:dyDescent="0.35">
      <c r="A8" s="12" t="s">
        <v>230</v>
      </c>
      <c r="B8" s="17">
        <v>7.0036540803897687</v>
      </c>
      <c r="C8" s="17">
        <v>7.6967854601901564</v>
      </c>
      <c r="D8" s="17">
        <v>6.5836047005521738</v>
      </c>
      <c r="E8" s="17">
        <v>6.5230137789504496</v>
      </c>
      <c r="F8" s="18">
        <v>6.6148757787862502</v>
      </c>
      <c r="G8" s="91">
        <v>6.6148757787862502</v>
      </c>
      <c r="H8" s="1"/>
      <c r="I8" s="1"/>
    </row>
    <row r="9" spans="1:9" x14ac:dyDescent="0.35">
      <c r="A9" s="12" t="s">
        <v>231</v>
      </c>
      <c r="B9" s="17">
        <v>9.1225357557015858</v>
      </c>
      <c r="C9" s="17">
        <v>8.1983683639432545</v>
      </c>
      <c r="D9" s="17">
        <v>8.0764184978681524</v>
      </c>
      <c r="E9" s="17">
        <v>9.0645076124263007</v>
      </c>
      <c r="F9" s="18">
        <v>9.0476414872060698</v>
      </c>
      <c r="G9" s="91">
        <v>9.0476414872060698</v>
      </c>
      <c r="H9" s="1"/>
      <c r="I9" s="1"/>
    </row>
    <row r="10" spans="1:9" x14ac:dyDescent="0.35">
      <c r="A10" s="12" t="s">
        <v>233</v>
      </c>
      <c r="B10" s="17">
        <v>10.066638309939034</v>
      </c>
      <c r="C10" s="17">
        <v>10.951687807583005</v>
      </c>
      <c r="D10" s="17">
        <v>9.7236046244544827</v>
      </c>
      <c r="E10" s="17">
        <v>11.709421462137</v>
      </c>
      <c r="F10" s="18">
        <v>11.0561311272615</v>
      </c>
      <c r="G10" s="91">
        <v>11.0561311272615</v>
      </c>
      <c r="H10" s="1"/>
      <c r="I10" s="1"/>
    </row>
    <row r="11" spans="1:9" x14ac:dyDescent="0.35">
      <c r="A11" s="12" t="s">
        <v>238</v>
      </c>
      <c r="B11" s="17">
        <v>9.4928125847572549</v>
      </c>
      <c r="C11" s="17">
        <v>11.325028312570781</v>
      </c>
      <c r="D11" s="17">
        <v>8.3507306889352808</v>
      </c>
      <c r="E11" s="17">
        <v>9.1435537945748209</v>
      </c>
      <c r="F11" s="18">
        <v>6.0644749441429902</v>
      </c>
      <c r="G11" s="91">
        <v>6.0644749441429902</v>
      </c>
      <c r="H11" s="1"/>
      <c r="I11" s="1"/>
    </row>
    <row r="12" spans="1:9" x14ac:dyDescent="0.35">
      <c r="A12" s="12" t="s">
        <v>239</v>
      </c>
      <c r="B12" s="17">
        <v>6.6544917819528182</v>
      </c>
      <c r="C12" s="17">
        <v>7.0096382525973207</v>
      </c>
      <c r="D12" s="17">
        <v>6.4509416293829984</v>
      </c>
      <c r="E12" s="17">
        <v>8.0307462857798395</v>
      </c>
      <c r="F12" s="18">
        <v>7.13733420567418</v>
      </c>
      <c r="G12" s="91">
        <v>7.13733420567418</v>
      </c>
      <c r="H12" s="1"/>
      <c r="I12" s="1"/>
    </row>
    <row r="13" spans="1:9" x14ac:dyDescent="0.35">
      <c r="A13" s="12" t="s">
        <v>245</v>
      </c>
      <c r="B13" s="17">
        <v>8.935936211163046</v>
      </c>
      <c r="C13" s="17">
        <v>6.3614991010925186</v>
      </c>
      <c r="D13" s="17">
        <v>11.173184357541899</v>
      </c>
      <c r="E13" s="17">
        <v>8.4940973221998295</v>
      </c>
      <c r="F13" s="18">
        <v>10.9409190371991</v>
      </c>
      <c r="G13" s="91">
        <v>10.9409190371991</v>
      </c>
      <c r="H13" s="1"/>
      <c r="I13" s="1"/>
    </row>
    <row r="14" spans="1:9" x14ac:dyDescent="0.35">
      <c r="A14" s="12" t="s">
        <v>227</v>
      </c>
      <c r="B14" s="17">
        <v>9.9710517851399167</v>
      </c>
      <c r="C14" s="17">
        <v>10.228435049437437</v>
      </c>
      <c r="D14" s="17">
        <v>10.484927916120578</v>
      </c>
      <c r="E14" s="17">
        <v>11.0635260528194</v>
      </c>
      <c r="F14" s="18">
        <v>10.7169253510717</v>
      </c>
      <c r="G14" s="91">
        <v>10.7169253510717</v>
      </c>
      <c r="H14" s="1"/>
      <c r="I14" s="1"/>
    </row>
    <row r="15" spans="1:9" x14ac:dyDescent="0.35">
      <c r="A15" s="12" t="s">
        <v>229</v>
      </c>
      <c r="B15" s="17">
        <v>8.9094019449132595</v>
      </c>
      <c r="C15" s="17">
        <v>4.9161432973443411</v>
      </c>
      <c r="D15" s="17">
        <v>7.9176963033940186</v>
      </c>
      <c r="E15" s="17">
        <v>8.5388427778109506</v>
      </c>
      <c r="F15" s="18">
        <v>9.1098587199876508</v>
      </c>
      <c r="G15" s="91">
        <v>9.1098587199876508</v>
      </c>
      <c r="H15" s="1"/>
      <c r="I15" s="1"/>
    </row>
    <row r="16" spans="1:9" x14ac:dyDescent="0.35">
      <c r="A16" s="12" t="s">
        <v>232</v>
      </c>
      <c r="B16" s="17">
        <v>12.877155172413794</v>
      </c>
      <c r="C16" s="17">
        <v>11.344695951395238</v>
      </c>
      <c r="D16" s="17">
        <v>12.04891142260662</v>
      </c>
      <c r="E16" s="17">
        <v>13.202822672433401</v>
      </c>
      <c r="F16" s="18">
        <v>14.202220923436601</v>
      </c>
      <c r="G16" s="91">
        <v>14.202220923436601</v>
      </c>
      <c r="H16" s="1"/>
      <c r="I16" s="1"/>
    </row>
    <row r="17" spans="1:9" x14ac:dyDescent="0.35">
      <c r="A17" s="12" t="s">
        <v>234</v>
      </c>
      <c r="B17" s="17">
        <v>8.1620314389359141</v>
      </c>
      <c r="C17" s="17">
        <v>7.5164422173504546</v>
      </c>
      <c r="D17" s="17">
        <v>6.8681318681318677</v>
      </c>
      <c r="E17" s="17">
        <v>10.951661631419899</v>
      </c>
      <c r="F17" s="18">
        <v>8.3698684734954192</v>
      </c>
      <c r="G17" s="91">
        <v>8.3698684734954192</v>
      </c>
      <c r="H17" s="1"/>
      <c r="I17" s="1"/>
    </row>
    <row r="18" spans="1:9" x14ac:dyDescent="0.35">
      <c r="A18" s="12" t="s">
        <v>235</v>
      </c>
      <c r="B18" s="17">
        <v>7.746377851097404</v>
      </c>
      <c r="C18" s="17">
        <v>8.2426127527216178</v>
      </c>
      <c r="D18" s="17">
        <v>7.8341765953974205</v>
      </c>
      <c r="E18" s="17">
        <v>9.3684941013185306</v>
      </c>
      <c r="F18" s="18">
        <v>8.6820628581350903</v>
      </c>
      <c r="G18" s="91">
        <v>8.6820628581350903</v>
      </c>
      <c r="H18" s="1"/>
      <c r="I18" s="1"/>
    </row>
    <row r="19" spans="1:9" x14ac:dyDescent="0.35">
      <c r="A19" s="12" t="s">
        <v>237</v>
      </c>
      <c r="B19" s="17">
        <v>24.663677130044842</v>
      </c>
      <c r="C19" s="17">
        <v>12.484394506866415</v>
      </c>
      <c r="D19" s="17">
        <v>12.430939226519337</v>
      </c>
      <c r="E19" s="17">
        <v>17.925736235595402</v>
      </c>
      <c r="F19" s="18">
        <v>12.970168612191999</v>
      </c>
      <c r="G19" s="91">
        <v>12.970168612191999</v>
      </c>
      <c r="H19" s="1"/>
      <c r="I19" s="1"/>
    </row>
    <row r="20" spans="1:9" x14ac:dyDescent="0.35">
      <c r="A20" s="12" t="s">
        <v>240</v>
      </c>
      <c r="B20" s="17">
        <v>11.600928074245939</v>
      </c>
      <c r="C20" s="17">
        <v>17.699115044247787</v>
      </c>
      <c r="D20" s="17">
        <v>6.2111801242236018</v>
      </c>
      <c r="E20" s="17">
        <v>16.417910447761201</v>
      </c>
      <c r="F20" s="18">
        <v>21.0843373493976</v>
      </c>
      <c r="G20" s="91">
        <v>21.0843373493976</v>
      </c>
      <c r="H20" s="1"/>
      <c r="I20" s="1"/>
    </row>
    <row r="21" spans="1:9" x14ac:dyDescent="0.35">
      <c r="A21" s="12" t="s">
        <v>241</v>
      </c>
      <c r="B21" s="17">
        <v>15.963511972633979</v>
      </c>
      <c r="C21" s="17">
        <v>7.5853350189633373</v>
      </c>
      <c r="D21" s="17">
        <v>9.3582887700534751</v>
      </c>
      <c r="E21" s="17">
        <v>13.531799729364</v>
      </c>
      <c r="F21" s="18">
        <v>9.2879256965944297</v>
      </c>
      <c r="G21" s="91">
        <v>9.2879256965944297</v>
      </c>
      <c r="H21" s="1"/>
      <c r="I21" s="1"/>
    </row>
    <row r="22" spans="1:9" x14ac:dyDescent="0.35">
      <c r="A22" s="12" t="s">
        <v>242</v>
      </c>
      <c r="B22" s="17">
        <v>20.876571847149307</v>
      </c>
      <c r="C22" s="17">
        <v>18.352257723791919</v>
      </c>
      <c r="D22" s="17">
        <v>17.791584298220844</v>
      </c>
      <c r="E22" s="17">
        <v>14.9356935416955</v>
      </c>
      <c r="F22" s="18">
        <v>16.449721069947099</v>
      </c>
      <c r="G22" s="91">
        <v>16.449721069947099</v>
      </c>
      <c r="H22" s="1"/>
      <c r="I22" s="1"/>
    </row>
    <row r="23" spans="1:9" x14ac:dyDescent="0.35">
      <c r="A23" s="12" t="s">
        <v>243</v>
      </c>
      <c r="B23" s="17">
        <v>9.3739537997991285</v>
      </c>
      <c r="C23" s="17">
        <v>6.8645640074211505</v>
      </c>
      <c r="D23" s="17">
        <v>7.7534405892614844</v>
      </c>
      <c r="E23" s="17">
        <v>9.0729783037475293</v>
      </c>
      <c r="F23" s="18">
        <v>12.2077384647217</v>
      </c>
      <c r="G23" s="91">
        <v>12.2077384647217</v>
      </c>
      <c r="H23" s="1"/>
      <c r="I23" s="1"/>
    </row>
    <row r="24" spans="1:9" x14ac:dyDescent="0.35">
      <c r="A24" s="12" t="s">
        <v>244</v>
      </c>
      <c r="B24" s="17">
        <v>11.012282930961458</v>
      </c>
      <c r="C24" s="17">
        <v>10.119595216191351</v>
      </c>
      <c r="D24" s="17">
        <v>8.9285714285714288</v>
      </c>
      <c r="E24" s="17">
        <v>10.6658979533007</v>
      </c>
      <c r="F24" s="18">
        <v>9.9626400996264</v>
      </c>
      <c r="G24" s="91">
        <v>9.9626400996264</v>
      </c>
      <c r="H24" s="1"/>
      <c r="I24" s="1"/>
    </row>
    <row r="25" spans="1:9" x14ac:dyDescent="0.35">
      <c r="A25" s="12" t="s">
        <v>246</v>
      </c>
      <c r="B25" s="17">
        <v>10.004764173415913</v>
      </c>
      <c r="C25" s="17">
        <v>5.9709241952232608</v>
      </c>
      <c r="D25" s="17">
        <v>9.0642495334577458</v>
      </c>
      <c r="E25" s="17">
        <v>9.5210617426428197</v>
      </c>
      <c r="F25" s="18">
        <v>9.7633136094674509</v>
      </c>
      <c r="G25" s="91">
        <v>9.7633136094674509</v>
      </c>
      <c r="H25" s="1"/>
      <c r="I25" s="1"/>
    </row>
    <row r="26" spans="1:9" x14ac:dyDescent="0.35">
      <c r="A26" s="12" t="s">
        <v>247</v>
      </c>
      <c r="B26" s="17">
        <v>26.258205689277897</v>
      </c>
      <c r="C26" s="17">
        <v>26.809651474530831</v>
      </c>
      <c r="D26" s="17">
        <v>20.009187060343411</v>
      </c>
      <c r="E26" s="17">
        <v>19.662921348314601</v>
      </c>
      <c r="F26" s="18">
        <v>22.026431718061701</v>
      </c>
      <c r="G26" s="91">
        <v>22.026431718061701</v>
      </c>
      <c r="H26" s="1"/>
      <c r="I26" s="1"/>
    </row>
    <row r="27" spans="1:9" x14ac:dyDescent="0.35">
      <c r="A27" s="12" t="s">
        <v>236</v>
      </c>
      <c r="B27" s="17">
        <v>13.677811550151976</v>
      </c>
      <c r="C27" s="17">
        <v>24.079320113314445</v>
      </c>
      <c r="D27" s="17">
        <v>15.965166908563134</v>
      </c>
      <c r="E27" s="17">
        <v>16.346153846153801</v>
      </c>
      <c r="F27" s="18">
        <v>16.859852476290801</v>
      </c>
      <c r="G27" s="91">
        <v>16.859852476290801</v>
      </c>
      <c r="H27" s="1"/>
      <c r="I27" s="1"/>
    </row>
    <row r="28" spans="1:9" x14ac:dyDescent="0.35">
      <c r="A28" s="12" t="s">
        <v>248</v>
      </c>
      <c r="B28" s="17">
        <v>23.393854748603353</v>
      </c>
      <c r="C28" s="17">
        <v>23.352793994995828</v>
      </c>
      <c r="D28" s="17">
        <v>16.9432918395574</v>
      </c>
      <c r="E28" s="17">
        <v>20.100502512562802</v>
      </c>
      <c r="F28" s="18">
        <v>24.178315073668301</v>
      </c>
      <c r="G28" s="91">
        <v>24.178315073668301</v>
      </c>
      <c r="H28" s="1"/>
      <c r="I28" s="1"/>
    </row>
    <row r="29" spans="1:9" x14ac:dyDescent="0.35">
      <c r="A29" s="12" t="s">
        <v>249</v>
      </c>
      <c r="B29" s="17">
        <v>17.111786342555575</v>
      </c>
      <c r="C29" s="17">
        <v>22.916313019860805</v>
      </c>
      <c r="D29" s="17">
        <v>19.506300707750732</v>
      </c>
      <c r="E29" s="17">
        <v>17.638036809816001</v>
      </c>
      <c r="F29" s="18">
        <v>20.907044065615999</v>
      </c>
      <c r="G29" s="91">
        <v>20.907044065615999</v>
      </c>
      <c r="H29" s="1"/>
      <c r="I29" s="1"/>
    </row>
    <row r="30" spans="1:9" x14ac:dyDescent="0.35">
      <c r="A30" s="12" t="s">
        <v>250</v>
      </c>
      <c r="B30" s="17">
        <v>16.021361815754339</v>
      </c>
      <c r="C30" s="17">
        <v>12.552301255230125</v>
      </c>
      <c r="D30" s="17">
        <v>16.759776536312849</v>
      </c>
      <c r="E30" s="17">
        <v>21.505376344085999</v>
      </c>
      <c r="F30" s="18">
        <v>13.740458015267199</v>
      </c>
      <c r="G30" s="91">
        <v>13.740458015267199</v>
      </c>
      <c r="H30" s="1"/>
      <c r="I30" s="1"/>
    </row>
    <row r="31" spans="1:9" x14ac:dyDescent="0.35">
      <c r="A31" s="12" t="s">
        <v>251</v>
      </c>
      <c r="B31" s="17">
        <v>19.328585961342828</v>
      </c>
      <c r="C31" s="17">
        <v>14.721345951629864</v>
      </c>
      <c r="D31" s="17">
        <v>10.183299389002038</v>
      </c>
      <c r="E31" s="17">
        <v>10.2420856610801</v>
      </c>
      <c r="F31" s="18">
        <v>9.4240837696335102</v>
      </c>
      <c r="G31" s="91">
        <v>9.4240837696335102</v>
      </c>
      <c r="H31" s="1"/>
      <c r="I31" s="1"/>
    </row>
    <row r="32" spans="1:9" x14ac:dyDescent="0.35">
      <c r="A32" s="12" t="s">
        <v>252</v>
      </c>
      <c r="B32" s="17">
        <v>10.087862024080703</v>
      </c>
      <c r="C32" s="17">
        <v>10.945666107878907</v>
      </c>
      <c r="D32" s="17">
        <v>9.4003241491085898</v>
      </c>
      <c r="E32" s="17">
        <v>16.191791138446099</v>
      </c>
      <c r="F32" s="18">
        <v>14.7606053088564</v>
      </c>
      <c r="G32" s="91">
        <v>14.7606053088564</v>
      </c>
      <c r="H32" s="1"/>
      <c r="I32" s="1"/>
    </row>
    <row r="33" spans="1:9" x14ac:dyDescent="0.35">
      <c r="A33" s="12" t="s">
        <v>253</v>
      </c>
      <c r="B33" s="17">
        <v>11.24978027772895</v>
      </c>
      <c r="C33" s="17">
        <v>15.095042862467388</v>
      </c>
      <c r="D33" s="17">
        <v>8.6401974902283474</v>
      </c>
      <c r="E33" s="17">
        <v>14.125386996904</v>
      </c>
      <c r="F33" s="18">
        <v>15.1712180320763</v>
      </c>
      <c r="G33" s="91">
        <v>15.1712180320763</v>
      </c>
      <c r="H33" s="1"/>
      <c r="I33" s="1"/>
    </row>
    <row r="34" spans="1:9" x14ac:dyDescent="0.35">
      <c r="A34" s="12" t="s">
        <v>254</v>
      </c>
      <c r="B34" s="17">
        <v>9.2670598146588041</v>
      </c>
      <c r="C34" s="17">
        <v>5.5147058823529411</v>
      </c>
      <c r="D34" s="17">
        <v>5.8422590068159685</v>
      </c>
      <c r="E34" s="17">
        <v>7.8343592613318398</v>
      </c>
      <c r="F34" s="18">
        <v>8.02568218298555</v>
      </c>
      <c r="G34" s="91">
        <v>8.02568218298555</v>
      </c>
      <c r="H34" s="1"/>
      <c r="I34" s="1"/>
    </row>
    <row r="35" spans="1:9" x14ac:dyDescent="0.35">
      <c r="A35" s="12" t="s">
        <v>255</v>
      </c>
      <c r="B35" s="17">
        <v>11.595744680851064</v>
      </c>
      <c r="C35" s="17">
        <v>11.433684629150925</v>
      </c>
      <c r="D35" s="17">
        <v>12.942638227376268</v>
      </c>
      <c r="E35" s="17">
        <v>13.166144200627</v>
      </c>
      <c r="F35" s="18">
        <v>13.589128697042399</v>
      </c>
      <c r="G35" s="91">
        <v>13.589128697042399</v>
      </c>
      <c r="H35" s="1"/>
      <c r="I35" s="1"/>
    </row>
    <row r="36" spans="1:9" x14ac:dyDescent="0.35">
      <c r="A36" s="12" t="s">
        <v>256</v>
      </c>
      <c r="B36" s="17">
        <v>7.9291661160301317</v>
      </c>
      <c r="C36" s="17">
        <v>11.629461301964978</v>
      </c>
      <c r="D36" s="17">
        <v>10.372899159663865</v>
      </c>
      <c r="E36" s="17">
        <v>11.2894450489663</v>
      </c>
      <c r="F36" s="18">
        <v>12.518195050946099</v>
      </c>
      <c r="G36" s="91">
        <v>12.518195050946099</v>
      </c>
      <c r="H36" s="1"/>
      <c r="I36" s="1"/>
    </row>
    <row r="37" spans="1:9" x14ac:dyDescent="0.35">
      <c r="A37" s="12" t="s">
        <v>257</v>
      </c>
      <c r="B37" s="17">
        <v>8.5337470907680366</v>
      </c>
      <c r="C37" s="17">
        <v>7.6121794871794872</v>
      </c>
      <c r="D37" s="17">
        <v>10.15625</v>
      </c>
      <c r="E37" s="17">
        <v>7.7790742901594703</v>
      </c>
      <c r="F37" s="18">
        <v>10.7270560190703</v>
      </c>
      <c r="G37" s="120">
        <v>10.7270560190703</v>
      </c>
      <c r="H37" s="1"/>
      <c r="I37" s="1"/>
    </row>
    <row r="38" spans="1:9" x14ac:dyDescent="0.35">
      <c r="A38" s="203" t="s">
        <v>52</v>
      </c>
      <c r="B38" s="203"/>
      <c r="C38" s="203"/>
      <c r="D38" s="203"/>
      <c r="E38" s="1"/>
      <c r="F38" s="1"/>
      <c r="G38" s="1"/>
      <c r="H38" s="1"/>
      <c r="I38" s="1"/>
    </row>
    <row r="39" spans="1:9" x14ac:dyDescent="0.35">
      <c r="A39" s="199"/>
      <c r="B39" s="199"/>
      <c r="C39" s="199"/>
      <c r="D39" s="199"/>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I43" s="1"/>
    </row>
    <row r="44" spans="1:9" x14ac:dyDescent="0.35">
      <c r="A44" s="1"/>
      <c r="B44" s="1"/>
      <c r="C44" s="1"/>
      <c r="D44" s="1"/>
      <c r="E44" s="1"/>
      <c r="F44" s="1"/>
      <c r="G44" s="1"/>
      <c r="H44" s="1"/>
      <c r="I44" s="1"/>
    </row>
    <row r="45" spans="1:9" x14ac:dyDescent="0.35">
      <c r="G45" s="1"/>
      <c r="H45" s="1"/>
    </row>
  </sheetData>
  <sortState xmlns:xlrd2="http://schemas.microsoft.com/office/spreadsheetml/2017/richdata2" ref="A6:D37">
    <sortCondition ref="D5:D37"/>
  </sortState>
  <mergeCells count="5">
    <mergeCell ref="A38:D38"/>
    <mergeCell ref="A39:D39"/>
    <mergeCell ref="A1:F1"/>
    <mergeCell ref="A2:F2"/>
    <mergeCell ref="A3:F3"/>
  </mergeCells>
  <conditionalFormatting sqref="G8">
    <cfRule type="cellIs" dxfId="1" priority="1" operator="equal">
      <formula>"borrar"</formula>
    </cfRule>
  </conditionalFormatting>
  <pageMargins left="0.7" right="0.7" top="0.75" bottom="0.75" header="0.3" footer="0.3"/>
  <tableParts count="1">
    <tablePart r:id="rId1"/>
  </tablePart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I45"/>
  <sheetViews>
    <sheetView zoomScale="80" zoomScaleNormal="80" workbookViewId="0">
      <selection activeCell="A6" sqref="A6:G37"/>
    </sheetView>
  </sheetViews>
  <sheetFormatPr baseColWidth="10" defaultColWidth="11.453125" defaultRowHeight="14.5" x14ac:dyDescent="0.35"/>
  <cols>
    <col min="1" max="1" width="25.453125" bestFit="1" customWidth="1"/>
  </cols>
  <sheetData>
    <row r="1" spans="1:9" ht="23.5" x14ac:dyDescent="0.35">
      <c r="A1" s="202" t="s">
        <v>53</v>
      </c>
      <c r="B1" s="202"/>
      <c r="C1" s="202"/>
      <c r="D1" s="202"/>
      <c r="E1" s="202"/>
      <c r="F1" s="202"/>
      <c r="G1" s="1"/>
      <c r="H1" s="1"/>
      <c r="I1" s="1"/>
    </row>
    <row r="2" spans="1:9" ht="46.5" customHeight="1" x14ac:dyDescent="0.35">
      <c r="A2" s="204" t="s">
        <v>54</v>
      </c>
      <c r="B2" s="204"/>
      <c r="C2" s="204"/>
      <c r="D2" s="204"/>
      <c r="E2" s="204"/>
      <c r="F2" s="204"/>
      <c r="G2" s="1"/>
      <c r="H2" s="1"/>
      <c r="I2" s="1"/>
    </row>
    <row r="3" spans="1:9" x14ac:dyDescent="0.35">
      <c r="A3" s="201" t="s">
        <v>298</v>
      </c>
      <c r="B3" s="201"/>
      <c r="C3" s="201"/>
      <c r="D3" s="201"/>
      <c r="E3" s="201"/>
      <c r="F3" s="201"/>
      <c r="G3" s="1"/>
      <c r="H3" s="1"/>
      <c r="I3" s="1"/>
    </row>
    <row r="4" spans="1:9" x14ac:dyDescent="0.35">
      <c r="A4" s="2"/>
      <c r="B4" s="2"/>
      <c r="C4" s="2"/>
      <c r="D4" s="2"/>
      <c r="E4" s="1"/>
      <c r="F4" s="1"/>
      <c r="G4" s="1"/>
      <c r="H4" s="1"/>
      <c r="I4" s="1"/>
    </row>
    <row r="5" spans="1:9" x14ac:dyDescent="0.35">
      <c r="A5" s="22" t="s">
        <v>226</v>
      </c>
      <c r="B5" s="23" t="s">
        <v>130</v>
      </c>
      <c r="C5" s="23" t="s">
        <v>131</v>
      </c>
      <c r="D5" s="23" t="s">
        <v>132</v>
      </c>
      <c r="E5" s="23" t="s">
        <v>133</v>
      </c>
      <c r="F5" s="24" t="s">
        <v>134</v>
      </c>
      <c r="G5" s="23" t="s">
        <v>291</v>
      </c>
      <c r="H5" s="1"/>
      <c r="I5" s="1"/>
    </row>
    <row r="6" spans="1:9" x14ac:dyDescent="0.35">
      <c r="A6" s="12" t="s">
        <v>1</v>
      </c>
      <c r="B6" s="17">
        <v>61.996280223186609</v>
      </c>
      <c r="C6" s="17">
        <v>130.80444735120994</v>
      </c>
      <c r="D6" s="17">
        <v>0</v>
      </c>
      <c r="E6" s="17">
        <v>0</v>
      </c>
      <c r="F6" s="18">
        <v>220.91310751104564</v>
      </c>
      <c r="G6" s="49">
        <v>84.530853761622993</v>
      </c>
      <c r="H6" s="1"/>
      <c r="I6" s="1"/>
    </row>
    <row r="7" spans="1:9" x14ac:dyDescent="0.35">
      <c r="A7" s="12" t="s">
        <v>227</v>
      </c>
      <c r="B7" s="17">
        <v>64.040986231187958</v>
      </c>
      <c r="C7" s="17">
        <v>0</v>
      </c>
      <c r="D7" s="17">
        <v>32.743942370661429</v>
      </c>
      <c r="E7" s="17">
        <v>35.688793718772303</v>
      </c>
      <c r="F7" s="18">
        <v>110.90573012939001</v>
      </c>
      <c r="G7" s="17">
        <v>41.339396444811904</v>
      </c>
      <c r="H7" s="1"/>
      <c r="I7" s="1"/>
    </row>
    <row r="8" spans="1:9" x14ac:dyDescent="0.35">
      <c r="A8" s="12" t="s">
        <v>228</v>
      </c>
      <c r="B8" s="17">
        <v>74.128984432913271</v>
      </c>
      <c r="C8" s="17">
        <v>102.29703338603181</v>
      </c>
      <c r="D8" s="17">
        <v>129.4454285324976</v>
      </c>
      <c r="E8" s="17">
        <v>133.3707707426646</v>
      </c>
      <c r="F8" s="18">
        <v>98.496041216804954</v>
      </c>
      <c r="G8" s="17">
        <v>60.251334136684456</v>
      </c>
      <c r="H8" s="1"/>
      <c r="I8" s="1"/>
    </row>
    <row r="9" spans="1:9" x14ac:dyDescent="0.35">
      <c r="A9" s="12" t="s">
        <v>229</v>
      </c>
      <c r="B9" s="17">
        <v>56.198460850317119</v>
      </c>
      <c r="C9" s="17">
        <v>47.017337643255949</v>
      </c>
      <c r="D9" s="17">
        <v>63.03421497188674</v>
      </c>
      <c r="E9" s="17">
        <v>74.680368024853635</v>
      </c>
      <c r="F9" s="18">
        <v>55.583003952569172</v>
      </c>
      <c r="G9" s="17">
        <v>42.682426331773783</v>
      </c>
      <c r="H9" s="1"/>
      <c r="I9" s="1"/>
    </row>
    <row r="10" spans="1:9" x14ac:dyDescent="0.35">
      <c r="A10" s="12" t="s">
        <v>230</v>
      </c>
      <c r="B10" s="17">
        <v>48.561369430617944</v>
      </c>
      <c r="C10" s="17">
        <v>64.499484004127964</v>
      </c>
      <c r="D10" s="17">
        <v>77.793493635077795</v>
      </c>
      <c r="E10" s="17">
        <v>80.639249321897225</v>
      </c>
      <c r="F10" s="18">
        <v>38.467456531774118</v>
      </c>
      <c r="G10" s="17">
        <v>25.54931016862545</v>
      </c>
      <c r="H10" s="1"/>
      <c r="I10" s="1"/>
    </row>
    <row r="11" spans="1:9" x14ac:dyDescent="0.35">
      <c r="A11" s="12" t="s">
        <v>231</v>
      </c>
      <c r="B11" s="17">
        <v>30.797659377887282</v>
      </c>
      <c r="C11" s="17">
        <v>44.12354592860008</v>
      </c>
      <c r="D11" s="17">
        <v>53.254680267092709</v>
      </c>
      <c r="E11" s="17">
        <v>57.208237986270021</v>
      </c>
      <c r="F11" s="18">
        <v>51.840331778123378</v>
      </c>
      <c r="G11" s="17">
        <v>31.233732431025508</v>
      </c>
      <c r="H11" s="1"/>
      <c r="I11" s="1"/>
    </row>
    <row r="12" spans="1:9" x14ac:dyDescent="0.35">
      <c r="A12" s="12" t="s">
        <v>232</v>
      </c>
      <c r="B12" s="17">
        <v>79.482831708351</v>
      </c>
      <c r="C12" s="17">
        <v>114.2334932602239</v>
      </c>
      <c r="D12" s="17">
        <v>136.94551949985114</v>
      </c>
      <c r="E12" s="17">
        <v>130.9049516220831</v>
      </c>
      <c r="F12" s="18">
        <v>70.163129275565694</v>
      </c>
      <c r="G12" s="17">
        <v>104.60251046025104</v>
      </c>
      <c r="H12" s="1"/>
      <c r="I12" s="1"/>
    </row>
    <row r="13" spans="1:9" x14ac:dyDescent="0.35">
      <c r="A13" s="12" t="s">
        <v>233</v>
      </c>
      <c r="B13" s="17">
        <v>56.433408577878097</v>
      </c>
      <c r="C13" s="17">
        <v>103.5983148007459</v>
      </c>
      <c r="D13" s="17">
        <v>99.472033055321759</v>
      </c>
      <c r="E13" s="17">
        <v>100.16179983049541</v>
      </c>
      <c r="F13" s="18">
        <v>61.852481830833455</v>
      </c>
      <c r="G13" s="17">
        <v>87.313367676591284</v>
      </c>
      <c r="H13" s="1"/>
      <c r="I13" s="1"/>
    </row>
    <row r="14" spans="1:9" x14ac:dyDescent="0.35">
      <c r="A14" s="12" t="s">
        <v>234</v>
      </c>
      <c r="B14" s="17">
        <v>60.295447693699124</v>
      </c>
      <c r="C14" s="17">
        <v>93.370681605975733</v>
      </c>
      <c r="D14" s="17">
        <v>66.912010705921716</v>
      </c>
      <c r="E14" s="17">
        <v>76.219512195121951</v>
      </c>
      <c r="F14" s="18">
        <v>119.80830670926517</v>
      </c>
      <c r="G14" s="17">
        <v>88.183421516754848</v>
      </c>
      <c r="H14" s="1"/>
      <c r="I14" s="1"/>
    </row>
    <row r="15" spans="1:9" x14ac:dyDescent="0.35">
      <c r="A15" s="12" t="s">
        <v>235</v>
      </c>
      <c r="B15" s="17">
        <v>14.289797084881394</v>
      </c>
      <c r="C15" s="17">
        <v>139.59981386691484</v>
      </c>
      <c r="D15" s="17">
        <v>48.91570194032284</v>
      </c>
      <c r="E15" s="17">
        <v>52.119527449617784</v>
      </c>
      <c r="F15" s="18">
        <v>0</v>
      </c>
      <c r="G15" s="17">
        <v>38.933229511387971</v>
      </c>
      <c r="H15" s="1"/>
      <c r="I15" s="1"/>
    </row>
    <row r="16" spans="1:9" x14ac:dyDescent="0.35">
      <c r="A16" s="12" t="s">
        <v>236</v>
      </c>
      <c r="B16" s="17">
        <v>146.62756598240469</v>
      </c>
      <c r="C16" s="17">
        <v>518.80674448767832</v>
      </c>
      <c r="D16" s="17">
        <v>234.2279509791336</v>
      </c>
      <c r="E16" s="17">
        <v>292.39766081871346</v>
      </c>
      <c r="F16" s="18">
        <v>265.25198938992042</v>
      </c>
      <c r="G16" s="17">
        <v>165.01650165016503</v>
      </c>
      <c r="H16" s="1"/>
      <c r="I16" s="1"/>
    </row>
    <row r="17" spans="1:9" x14ac:dyDescent="0.35">
      <c r="A17" s="12" t="s">
        <v>237</v>
      </c>
      <c r="B17" s="17">
        <v>0</v>
      </c>
      <c r="C17" s="17">
        <v>232.28803716608596</v>
      </c>
      <c r="D17" s="17">
        <v>176.522506619594</v>
      </c>
      <c r="E17" s="17">
        <v>267.73761713520747</v>
      </c>
      <c r="F17" s="18">
        <v>0</v>
      </c>
      <c r="G17" s="17">
        <v>347.84205693296599</v>
      </c>
      <c r="H17" s="1"/>
      <c r="I17" s="1"/>
    </row>
    <row r="18" spans="1:9" x14ac:dyDescent="0.35">
      <c r="A18" s="12" t="s">
        <v>238</v>
      </c>
      <c r="B18" s="17">
        <v>54.215234480889123</v>
      </c>
      <c r="C18" s="17">
        <v>28.240609997175941</v>
      </c>
      <c r="D18" s="17">
        <v>89.392133492252682</v>
      </c>
      <c r="E18" s="17">
        <v>91.491308325709056</v>
      </c>
      <c r="F18" s="18">
        <v>0</v>
      </c>
      <c r="G18" s="17">
        <v>35.536602700781806</v>
      </c>
      <c r="H18" s="1"/>
      <c r="I18" s="1"/>
    </row>
    <row r="19" spans="1:9" x14ac:dyDescent="0.35">
      <c r="A19" s="12" t="s">
        <v>239</v>
      </c>
      <c r="B19" s="17">
        <v>59.268039709586603</v>
      </c>
      <c r="C19" s="17">
        <v>55.013753438359586</v>
      </c>
      <c r="D19" s="17">
        <v>49.446974625894597</v>
      </c>
      <c r="E19" s="17">
        <v>54.502165743954563</v>
      </c>
      <c r="F19" s="18">
        <v>32.71959308724233</v>
      </c>
      <c r="G19" s="17">
        <v>46.004206098843326</v>
      </c>
      <c r="H19" s="1"/>
      <c r="I19" s="1"/>
    </row>
    <row r="20" spans="1:9" x14ac:dyDescent="0.35">
      <c r="A20" s="12" t="s">
        <v>240</v>
      </c>
      <c r="B20" s="17">
        <v>0</v>
      </c>
      <c r="C20" s="17">
        <v>0</v>
      </c>
      <c r="D20" s="17">
        <v>187.26591760299627</v>
      </c>
      <c r="E20" s="17">
        <v>160.51364365971108</v>
      </c>
      <c r="F20" s="18">
        <v>155.52099533437013</v>
      </c>
      <c r="G20" s="17">
        <v>186.56716417910448</v>
      </c>
      <c r="H20" s="1"/>
      <c r="I20" s="1"/>
    </row>
    <row r="21" spans="1:9" x14ac:dyDescent="0.35">
      <c r="A21" s="12" t="s">
        <v>241</v>
      </c>
      <c r="B21" s="17">
        <v>0</v>
      </c>
      <c r="C21" s="17">
        <v>0</v>
      </c>
      <c r="D21" s="17">
        <v>0</v>
      </c>
      <c r="E21" s="17">
        <v>0</v>
      </c>
      <c r="F21" s="18">
        <v>0</v>
      </c>
      <c r="G21" s="17">
        <v>0</v>
      </c>
      <c r="H21" s="1"/>
      <c r="I21" s="1"/>
    </row>
    <row r="22" spans="1:9" x14ac:dyDescent="0.35">
      <c r="A22" s="12" t="s">
        <v>242</v>
      </c>
      <c r="B22" s="17">
        <v>36.571985858832136</v>
      </c>
      <c r="C22" s="17">
        <v>66.006600660066013</v>
      </c>
      <c r="D22" s="17">
        <v>112.96243998870376</v>
      </c>
      <c r="E22" s="17">
        <v>110.63476697552206</v>
      </c>
      <c r="F22" s="18">
        <v>114.41647597254004</v>
      </c>
      <c r="G22" s="17">
        <v>98.328416912487711</v>
      </c>
      <c r="H22" s="1"/>
      <c r="I22" s="1"/>
    </row>
    <row r="23" spans="1:9" x14ac:dyDescent="0.35">
      <c r="A23" s="12" t="s">
        <v>243</v>
      </c>
      <c r="B23" s="17">
        <v>33.450409767519652</v>
      </c>
      <c r="C23" s="17">
        <v>18.528812303131367</v>
      </c>
      <c r="D23" s="17">
        <v>77.489345215032941</v>
      </c>
      <c r="E23" s="17">
        <v>78.911027816137306</v>
      </c>
      <c r="F23" s="18">
        <v>62.086092715231793</v>
      </c>
      <c r="G23" s="17">
        <v>44.004400440044002</v>
      </c>
      <c r="H23" s="1"/>
      <c r="I23" s="1"/>
    </row>
    <row r="24" spans="1:9" x14ac:dyDescent="0.35">
      <c r="A24" s="12" t="s">
        <v>244</v>
      </c>
      <c r="B24" s="17">
        <v>63.424947145877375</v>
      </c>
      <c r="C24" s="17">
        <v>92.123445416858587</v>
      </c>
      <c r="D24" s="17">
        <v>99.181750557897345</v>
      </c>
      <c r="E24" s="17">
        <v>115.34025374855825</v>
      </c>
      <c r="F24" s="18">
        <v>93.428838368109624</v>
      </c>
      <c r="G24" s="17">
        <v>66.511473229132022</v>
      </c>
      <c r="H24" s="1"/>
      <c r="I24" s="1"/>
    </row>
    <row r="25" spans="1:9" x14ac:dyDescent="0.35">
      <c r="A25" s="12" t="s">
        <v>245</v>
      </c>
      <c r="B25" s="17">
        <v>95.851020128714225</v>
      </c>
      <c r="C25" s="17">
        <v>27.597626604112044</v>
      </c>
      <c r="D25" s="17">
        <v>55.83472920156337</v>
      </c>
      <c r="E25" s="17">
        <v>57.587100489490354</v>
      </c>
      <c r="F25" s="18">
        <v>31.259768677711783</v>
      </c>
      <c r="G25" s="17">
        <v>34.873583260680036</v>
      </c>
      <c r="H25" s="1"/>
      <c r="I25" s="1"/>
    </row>
    <row r="26" spans="1:9" x14ac:dyDescent="0.35">
      <c r="A26" s="12" t="s">
        <v>246</v>
      </c>
      <c r="B26" s="17">
        <v>23.707918444760551</v>
      </c>
      <c r="C26" s="17">
        <v>0</v>
      </c>
      <c r="D26" s="17">
        <v>53.290700772715162</v>
      </c>
      <c r="E26" s="17">
        <v>57.703404500865545</v>
      </c>
      <c r="F26" s="18">
        <v>0</v>
      </c>
      <c r="G26" s="17">
        <v>66.533599467731207</v>
      </c>
      <c r="H26" s="1"/>
      <c r="I26" s="1"/>
    </row>
    <row r="27" spans="1:9" x14ac:dyDescent="0.35">
      <c r="A27" s="12" t="s">
        <v>247</v>
      </c>
      <c r="B27" s="17">
        <v>0</v>
      </c>
      <c r="C27" s="17">
        <v>263.15789473684208</v>
      </c>
      <c r="D27" s="17">
        <v>163.9344262295082</v>
      </c>
      <c r="E27" s="17">
        <v>146.19883040935673</v>
      </c>
      <c r="F27" s="18">
        <v>0</v>
      </c>
      <c r="G27" s="17">
        <v>336.70033670033666</v>
      </c>
      <c r="H27" s="1"/>
      <c r="I27" s="1"/>
    </row>
    <row r="28" spans="1:9" x14ac:dyDescent="0.35">
      <c r="A28" s="12" t="s">
        <v>248</v>
      </c>
      <c r="B28" s="17">
        <v>30.646644192460926</v>
      </c>
      <c r="C28" s="17">
        <v>225.80645161290326</v>
      </c>
      <c r="D28" s="17">
        <v>159.7444089456869</v>
      </c>
      <c r="E28" s="17">
        <v>163.18537859007833</v>
      </c>
      <c r="F28" s="18">
        <v>113.42155009451795</v>
      </c>
      <c r="G28" s="17">
        <v>212.58503401360545</v>
      </c>
      <c r="H28" s="1"/>
      <c r="I28" s="1"/>
    </row>
    <row r="29" spans="1:9" x14ac:dyDescent="0.35">
      <c r="A29" s="12" t="s">
        <v>249</v>
      </c>
      <c r="B29" s="17">
        <v>109.56331194240101</v>
      </c>
      <c r="C29" s="17">
        <v>183.36389398233038</v>
      </c>
      <c r="D29" s="17">
        <v>222.64631043256998</v>
      </c>
      <c r="E29" s="17">
        <v>221.13410203759278</v>
      </c>
      <c r="F29" s="18">
        <v>225.37025112685126</v>
      </c>
      <c r="G29" s="17">
        <v>155.68240788790868</v>
      </c>
      <c r="H29" s="1"/>
      <c r="I29" s="1"/>
    </row>
    <row r="30" spans="1:9" x14ac:dyDescent="0.35">
      <c r="A30" s="12" t="s">
        <v>250</v>
      </c>
      <c r="B30" s="17">
        <v>132.10039630118891</v>
      </c>
      <c r="C30" s="17">
        <v>139.47001394700138</v>
      </c>
      <c r="D30" s="17">
        <v>0</v>
      </c>
      <c r="E30" s="17">
        <v>0</v>
      </c>
      <c r="F30" s="18">
        <v>0</v>
      </c>
      <c r="G30" s="17">
        <v>0</v>
      </c>
      <c r="H30" s="1"/>
      <c r="I30" s="1"/>
    </row>
    <row r="31" spans="1:9" x14ac:dyDescent="0.35">
      <c r="A31" s="12" t="s">
        <v>251</v>
      </c>
      <c r="B31" s="17">
        <v>97.465886939571149</v>
      </c>
      <c r="C31" s="17">
        <v>100.80645161290322</v>
      </c>
      <c r="D31" s="17">
        <v>0</v>
      </c>
      <c r="E31" s="17">
        <v>0</v>
      </c>
      <c r="F31" s="18">
        <v>0</v>
      </c>
      <c r="G31" s="17">
        <v>225.98870056497177</v>
      </c>
      <c r="H31" s="1"/>
      <c r="I31" s="1"/>
    </row>
    <row r="32" spans="1:9" x14ac:dyDescent="0.35">
      <c r="A32" s="12" t="s">
        <v>252</v>
      </c>
      <c r="B32" s="17">
        <v>94.161958568738228</v>
      </c>
      <c r="C32" s="17">
        <v>67.230119093353821</v>
      </c>
      <c r="D32" s="17">
        <v>107.67739851405189</v>
      </c>
      <c r="E32" s="17">
        <v>125.69130216189041</v>
      </c>
      <c r="F32" s="18">
        <v>99.267899243082269</v>
      </c>
      <c r="G32" s="17">
        <v>170.13479911006411</v>
      </c>
      <c r="H32" s="1"/>
      <c r="I32" s="1"/>
    </row>
    <row r="33" spans="1:9" x14ac:dyDescent="0.35">
      <c r="A33" s="12" t="s">
        <v>253</v>
      </c>
      <c r="B33" s="17">
        <v>87.44316194473592</v>
      </c>
      <c r="C33" s="17">
        <v>74.390924307234513</v>
      </c>
      <c r="D33" s="17">
        <v>41.059330732909054</v>
      </c>
      <c r="E33" s="17">
        <v>38.74467260751647</v>
      </c>
      <c r="F33" s="18">
        <v>43.346337234503686</v>
      </c>
      <c r="G33" s="17">
        <v>24.636610002463662</v>
      </c>
      <c r="H33" s="1"/>
      <c r="I33" s="1"/>
    </row>
    <row r="34" spans="1:9" x14ac:dyDescent="0.35">
      <c r="A34" s="12" t="s">
        <v>254</v>
      </c>
      <c r="B34" s="17">
        <v>0</v>
      </c>
      <c r="C34" s="17">
        <v>0</v>
      </c>
      <c r="D34" s="17">
        <v>48.685491723466406</v>
      </c>
      <c r="E34" s="17">
        <v>55.991041433370661</v>
      </c>
      <c r="F34" s="18">
        <v>107.12372790573112</v>
      </c>
      <c r="G34" s="17">
        <v>110.803324099723</v>
      </c>
      <c r="H34" s="1"/>
      <c r="I34" s="1"/>
    </row>
    <row r="35" spans="1:9" x14ac:dyDescent="0.35">
      <c r="A35" s="12" t="s">
        <v>255</v>
      </c>
      <c r="B35" s="17">
        <v>91.687041564792182</v>
      </c>
      <c r="C35" s="17">
        <v>48.671274213958917</v>
      </c>
      <c r="D35" s="17">
        <v>123.38062924120914</v>
      </c>
      <c r="E35" s="17">
        <v>126.1431725007884</v>
      </c>
      <c r="F35" s="18">
        <v>102.77492291880782</v>
      </c>
      <c r="G35" s="17">
        <v>94.543490005402489</v>
      </c>
      <c r="H35" s="1"/>
      <c r="I35" s="1"/>
    </row>
    <row r="36" spans="1:9" x14ac:dyDescent="0.35">
      <c r="A36" s="12" t="s">
        <v>256</v>
      </c>
      <c r="B36" s="17">
        <v>52.687038988408851</v>
      </c>
      <c r="C36" s="17">
        <v>53.297801465689538</v>
      </c>
      <c r="D36" s="17">
        <v>65.599580162686962</v>
      </c>
      <c r="E36" s="17">
        <v>68.073519400953032</v>
      </c>
      <c r="F36" s="18">
        <v>14.558159848595137</v>
      </c>
      <c r="G36" s="17">
        <v>46.663555762949137</v>
      </c>
      <c r="H36" s="1"/>
      <c r="I36" s="1"/>
    </row>
    <row r="37" spans="1:9" x14ac:dyDescent="0.35">
      <c r="A37" s="12" t="s">
        <v>257</v>
      </c>
      <c r="B37" s="17">
        <v>38.299502106472616</v>
      </c>
      <c r="C37" s="17">
        <v>79.649542015133406</v>
      </c>
      <c r="D37" s="17">
        <v>192.67822736030828</v>
      </c>
      <c r="E37" s="17">
        <v>194.55252918287937</v>
      </c>
      <c r="F37" s="18">
        <v>79.586152009550332</v>
      </c>
      <c r="G37" s="19">
        <v>40.535062829347382</v>
      </c>
      <c r="H37" s="1"/>
      <c r="I37" s="1"/>
    </row>
    <row r="38" spans="1:9" x14ac:dyDescent="0.35">
      <c r="A38" s="203" t="s">
        <v>52</v>
      </c>
      <c r="B38" s="203"/>
      <c r="C38" s="203"/>
      <c r="D38" s="203"/>
      <c r="E38" s="1"/>
      <c r="F38" s="1"/>
      <c r="G38" s="1"/>
      <c r="H38" s="1"/>
      <c r="I38" s="1"/>
    </row>
    <row r="39" spans="1:9" x14ac:dyDescent="0.35">
      <c r="A39" s="199"/>
      <c r="B39" s="199"/>
      <c r="C39" s="199"/>
      <c r="D39" s="199"/>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I43" s="1"/>
    </row>
    <row r="44" spans="1:9" x14ac:dyDescent="0.35">
      <c r="A44" s="1"/>
      <c r="B44" s="1"/>
      <c r="C44" s="1"/>
      <c r="D44" s="1"/>
      <c r="E44" s="1"/>
      <c r="F44" s="1"/>
      <c r="G44" s="1"/>
      <c r="H44" s="1"/>
      <c r="I44" s="1"/>
    </row>
    <row r="45" spans="1:9" x14ac:dyDescent="0.35">
      <c r="G45" s="1"/>
      <c r="H45" s="1"/>
    </row>
  </sheetData>
  <sortState xmlns:xlrd2="http://schemas.microsoft.com/office/spreadsheetml/2017/richdata2" ref="A6:D37">
    <sortCondition ref="D5:D37"/>
  </sortState>
  <mergeCells count="5">
    <mergeCell ref="A38:D38"/>
    <mergeCell ref="A39:D39"/>
    <mergeCell ref="A1:F1"/>
    <mergeCell ref="A2:F2"/>
    <mergeCell ref="A3:F3"/>
  </mergeCells>
  <pageMargins left="0.7" right="0.7" top="0.75" bottom="0.75" header="0.3" footer="0.3"/>
  <tableParts count="1">
    <tablePart r:id="rId1"/>
  </tablePart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I45"/>
  <sheetViews>
    <sheetView zoomScale="80" zoomScaleNormal="80" workbookViewId="0">
      <selection activeCell="A6" sqref="A6:G37"/>
    </sheetView>
  </sheetViews>
  <sheetFormatPr baseColWidth="10" defaultColWidth="11.453125" defaultRowHeight="14.5" x14ac:dyDescent="0.35"/>
  <cols>
    <col min="1" max="1" width="25.453125" bestFit="1" customWidth="1"/>
  </cols>
  <sheetData>
    <row r="1" spans="1:9" ht="23.5" x14ac:dyDescent="0.35">
      <c r="A1" s="202" t="s">
        <v>56</v>
      </c>
      <c r="B1" s="202"/>
      <c r="C1" s="202"/>
      <c r="D1" s="202"/>
      <c r="E1" s="202"/>
      <c r="F1" s="202"/>
      <c r="G1" s="1"/>
      <c r="H1" s="1"/>
      <c r="I1" s="1"/>
    </row>
    <row r="2" spans="1:9" ht="129" customHeight="1" x14ac:dyDescent="0.35">
      <c r="A2" s="204" t="s">
        <v>199</v>
      </c>
      <c r="B2" s="204"/>
      <c r="C2" s="204"/>
      <c r="D2" s="204"/>
      <c r="E2" s="204"/>
      <c r="F2" s="204"/>
      <c r="G2" s="1"/>
      <c r="H2" s="1"/>
      <c r="I2" s="1"/>
    </row>
    <row r="3" spans="1:9" x14ac:dyDescent="0.35">
      <c r="A3" s="201" t="s">
        <v>4</v>
      </c>
      <c r="B3" s="201"/>
      <c r="C3" s="201"/>
      <c r="D3" s="201"/>
      <c r="E3" s="201"/>
      <c r="F3" s="201"/>
      <c r="G3" s="1"/>
      <c r="H3" s="1"/>
      <c r="I3" s="1"/>
    </row>
    <row r="4" spans="1:9" x14ac:dyDescent="0.35">
      <c r="A4" s="2"/>
      <c r="B4" s="2"/>
      <c r="C4" s="2"/>
      <c r="D4" s="2"/>
      <c r="E4" s="1"/>
      <c r="F4" s="1"/>
      <c r="G4" s="1"/>
      <c r="H4" s="1"/>
      <c r="I4" s="1"/>
    </row>
    <row r="5" spans="1:9" x14ac:dyDescent="0.35">
      <c r="A5" s="22" t="s">
        <v>226</v>
      </c>
      <c r="B5" s="23" t="s">
        <v>130</v>
      </c>
      <c r="C5" s="23" t="s">
        <v>131</v>
      </c>
      <c r="D5" s="23" t="s">
        <v>132</v>
      </c>
      <c r="E5" s="23" t="s">
        <v>133</v>
      </c>
      <c r="F5" s="24" t="s">
        <v>134</v>
      </c>
      <c r="G5" s="118" t="s">
        <v>291</v>
      </c>
      <c r="H5" s="1"/>
      <c r="I5" s="1"/>
    </row>
    <row r="6" spans="1:9" x14ac:dyDescent="0.35">
      <c r="A6" s="12" t="s">
        <v>1</v>
      </c>
      <c r="B6" s="17">
        <v>52.941520126190333</v>
      </c>
      <c r="C6" s="17">
        <v>52.941520126190333</v>
      </c>
      <c r="D6" s="17">
        <v>52.941520126190333</v>
      </c>
      <c r="E6" s="17">
        <v>50.688435374149662</v>
      </c>
      <c r="F6" s="18">
        <v>51.349818633168198</v>
      </c>
      <c r="G6" s="119">
        <v>50.872624985621819</v>
      </c>
      <c r="H6" s="1"/>
      <c r="I6" s="1"/>
    </row>
    <row r="7" spans="1:9" x14ac:dyDescent="0.35">
      <c r="A7" s="12" t="s">
        <v>228</v>
      </c>
      <c r="B7" s="17">
        <v>63.396044230903073</v>
      </c>
      <c r="C7" s="17">
        <v>63.396044230903073</v>
      </c>
      <c r="D7" s="17">
        <v>63.396044230903073</v>
      </c>
      <c r="E7" s="17">
        <v>62.736527846959333</v>
      </c>
      <c r="F7" s="18">
        <v>62.369207811682138</v>
      </c>
      <c r="G7" s="91">
        <v>61.841965275817053</v>
      </c>
      <c r="H7" s="1"/>
      <c r="I7" s="1"/>
    </row>
    <row r="8" spans="1:9" x14ac:dyDescent="0.35">
      <c r="A8" s="12" t="s">
        <v>230</v>
      </c>
      <c r="B8" s="17">
        <v>69.981305430726692</v>
      </c>
      <c r="C8" s="17">
        <v>69.981305430726692</v>
      </c>
      <c r="D8" s="17">
        <v>69.981305430726692</v>
      </c>
      <c r="E8" s="17">
        <v>69.765811246669472</v>
      </c>
      <c r="F8" s="18">
        <v>69.563373542601255</v>
      </c>
      <c r="G8" s="91">
        <v>69.047401376903778</v>
      </c>
      <c r="H8" s="1"/>
      <c r="I8" s="1"/>
    </row>
    <row r="9" spans="1:9" x14ac:dyDescent="0.35">
      <c r="A9" s="12" t="s">
        <v>231</v>
      </c>
      <c r="B9" s="17">
        <v>70.488518939809225</v>
      </c>
      <c r="C9" s="17">
        <v>70.488518939809225</v>
      </c>
      <c r="D9" s="17">
        <v>70.488518939809225</v>
      </c>
      <c r="E9" s="17">
        <v>72.473387282056521</v>
      </c>
      <c r="F9" s="18">
        <v>73.409496725710213</v>
      </c>
      <c r="G9" s="91">
        <v>73.952211304998968</v>
      </c>
      <c r="H9" s="1"/>
      <c r="I9" s="1"/>
    </row>
    <row r="10" spans="1:9" x14ac:dyDescent="0.35">
      <c r="A10" s="12" t="s">
        <v>233</v>
      </c>
      <c r="B10" s="17">
        <v>34.27911750719236</v>
      </c>
      <c r="C10" s="17">
        <v>34.27911750719236</v>
      </c>
      <c r="D10" s="17">
        <v>34.27911750719236</v>
      </c>
      <c r="E10" s="17">
        <v>33.584778007499395</v>
      </c>
      <c r="F10" s="18">
        <v>33.38093431660149</v>
      </c>
      <c r="G10" s="91">
        <v>33.088785164725238</v>
      </c>
      <c r="H10" s="1"/>
      <c r="I10" s="1"/>
    </row>
    <row r="11" spans="1:9" x14ac:dyDescent="0.35">
      <c r="A11" s="12" t="s">
        <v>238</v>
      </c>
      <c r="B11" s="17">
        <v>57.85935417939907</v>
      </c>
      <c r="C11" s="17">
        <v>57.85935417939907</v>
      </c>
      <c r="D11" s="17">
        <v>57.85935417939907</v>
      </c>
      <c r="E11" s="17">
        <v>58.615185172761478</v>
      </c>
      <c r="F11" s="18">
        <v>59.110426994262397</v>
      </c>
      <c r="G11" s="91">
        <v>59.147549858376117</v>
      </c>
      <c r="H11" s="1"/>
      <c r="I11" s="1"/>
    </row>
    <row r="12" spans="1:9" x14ac:dyDescent="0.35">
      <c r="A12" s="12" t="s">
        <v>239</v>
      </c>
      <c r="B12" s="17">
        <v>55.610277675425024</v>
      </c>
      <c r="C12" s="17">
        <v>55.610277675425024</v>
      </c>
      <c r="D12" s="17">
        <v>55.610277675425024</v>
      </c>
      <c r="E12" s="17">
        <v>55.943204990801725</v>
      </c>
      <c r="F12" s="18">
        <v>56.18809235595171</v>
      </c>
      <c r="G12" s="91">
        <v>55.972577083371185</v>
      </c>
      <c r="H12" s="1"/>
      <c r="I12" s="1"/>
    </row>
    <row r="13" spans="1:9" x14ac:dyDescent="0.35">
      <c r="A13" s="12" t="s">
        <v>245</v>
      </c>
      <c r="B13" s="17">
        <v>47.788368404059689</v>
      </c>
      <c r="C13" s="17">
        <v>47.788368404059689</v>
      </c>
      <c r="D13" s="17">
        <v>47.788368404059689</v>
      </c>
      <c r="E13" s="17">
        <v>48.856388843047988</v>
      </c>
      <c r="F13" s="18">
        <v>49.524667569445775</v>
      </c>
      <c r="G13" s="91">
        <v>49.80567367369553</v>
      </c>
      <c r="H13" s="1"/>
      <c r="I13" s="1"/>
    </row>
    <row r="14" spans="1:9" x14ac:dyDescent="0.35">
      <c r="A14" s="12" t="s">
        <v>227</v>
      </c>
      <c r="B14" s="17">
        <v>55.337253732961166</v>
      </c>
      <c r="C14" s="17">
        <v>55.337253732961166</v>
      </c>
      <c r="D14" s="17">
        <v>55.337253732961166</v>
      </c>
      <c r="E14" s="17">
        <v>56.157018461394969</v>
      </c>
      <c r="F14" s="18">
        <v>57.324040936774033</v>
      </c>
      <c r="G14" s="91">
        <v>57.587791270101739</v>
      </c>
      <c r="H14" s="1"/>
      <c r="I14" s="1"/>
    </row>
    <row r="15" spans="1:9" x14ac:dyDescent="0.35">
      <c r="A15" s="12" t="s">
        <v>229</v>
      </c>
      <c r="B15" s="17">
        <v>63.298863038791161</v>
      </c>
      <c r="C15" s="17">
        <v>63.298863038791161</v>
      </c>
      <c r="D15" s="17">
        <v>63.298863038791161</v>
      </c>
      <c r="E15" s="17">
        <v>63.565810613666422</v>
      </c>
      <c r="F15" s="18">
        <v>63.582095613373802</v>
      </c>
      <c r="G15" s="91">
        <v>63.445712531255857</v>
      </c>
      <c r="H15" s="1"/>
      <c r="I15" s="1"/>
    </row>
    <row r="16" spans="1:9" x14ac:dyDescent="0.35">
      <c r="A16" s="12" t="s">
        <v>232</v>
      </c>
      <c r="B16" s="17">
        <v>64.454367475296621</v>
      </c>
      <c r="C16" s="17">
        <v>64.454367475296621</v>
      </c>
      <c r="D16" s="17">
        <v>64.454367475296621</v>
      </c>
      <c r="E16" s="17">
        <v>64.082854680502351</v>
      </c>
      <c r="F16" s="18">
        <v>63.977964182953095</v>
      </c>
      <c r="G16" s="91">
        <v>63.564482484330995</v>
      </c>
      <c r="H16" s="1"/>
      <c r="I16" s="1"/>
    </row>
    <row r="17" spans="1:9" x14ac:dyDescent="0.35">
      <c r="A17" s="12" t="s">
        <v>234</v>
      </c>
      <c r="B17" s="17">
        <v>33.425207608140376</v>
      </c>
      <c r="C17" s="17">
        <v>33.425207608140376</v>
      </c>
      <c r="D17" s="17">
        <v>33.425207608140376</v>
      </c>
      <c r="E17" s="17">
        <v>34.287086271111008</v>
      </c>
      <c r="F17" s="18">
        <v>34.62921179736054</v>
      </c>
      <c r="G17" s="91">
        <v>34.860887534107384</v>
      </c>
      <c r="H17" s="1"/>
      <c r="I17" s="1"/>
    </row>
    <row r="18" spans="1:9" x14ac:dyDescent="0.35">
      <c r="A18" s="12" t="s">
        <v>235</v>
      </c>
      <c r="B18" s="17">
        <v>57.23375532206142</v>
      </c>
      <c r="C18" s="17">
        <v>57.23375532206142</v>
      </c>
      <c r="D18" s="17">
        <v>57.23375532206142</v>
      </c>
      <c r="E18" s="17">
        <v>58.326353744821269</v>
      </c>
      <c r="F18" s="18">
        <v>59.108304951727966</v>
      </c>
      <c r="G18" s="91">
        <v>59.374628153260353</v>
      </c>
      <c r="H18" s="1"/>
      <c r="I18" s="1"/>
    </row>
    <row r="19" spans="1:9" x14ac:dyDescent="0.35">
      <c r="A19" s="12" t="s">
        <v>237</v>
      </c>
      <c r="B19" s="17">
        <v>57.286473911598534</v>
      </c>
      <c r="C19" s="17">
        <v>57.286473911598534</v>
      </c>
      <c r="D19" s="17">
        <v>57.286473911598534</v>
      </c>
      <c r="E19" s="17">
        <v>58.362974774111777</v>
      </c>
      <c r="F19" s="18">
        <v>57.134445534838079</v>
      </c>
      <c r="G19" s="91">
        <v>56.389537778118175</v>
      </c>
      <c r="H19" s="1"/>
      <c r="I19" s="1"/>
    </row>
    <row r="20" spans="1:9" x14ac:dyDescent="0.35">
      <c r="A20" s="12" t="s">
        <v>240</v>
      </c>
      <c r="B20" s="17">
        <v>19.798994974874372</v>
      </c>
      <c r="C20" s="17">
        <v>19.798994974874372</v>
      </c>
      <c r="D20" s="17">
        <v>19.798994974874372</v>
      </c>
      <c r="E20" s="17">
        <v>19.551466359976999</v>
      </c>
      <c r="F20" s="18">
        <v>20.835318405589963</v>
      </c>
      <c r="G20" s="91">
        <v>20.773350670257887</v>
      </c>
      <c r="H20" s="1"/>
      <c r="I20" s="1"/>
    </row>
    <row r="21" spans="1:9" x14ac:dyDescent="0.35">
      <c r="A21" s="12" t="s">
        <v>241</v>
      </c>
      <c r="B21" s="17">
        <v>60.374481364587396</v>
      </c>
      <c r="C21" s="17">
        <v>60.374481364587396</v>
      </c>
      <c r="D21" s="17">
        <v>60.374481364587396</v>
      </c>
      <c r="E21" s="17">
        <v>60.780372860212076</v>
      </c>
      <c r="F21" s="18">
        <v>59.743670728261044</v>
      </c>
      <c r="G21" s="91">
        <v>58.709301572917347</v>
      </c>
      <c r="H21" s="1"/>
      <c r="I21" s="1"/>
    </row>
    <row r="22" spans="1:9" x14ac:dyDescent="0.35">
      <c r="A22" s="12" t="s">
        <v>242</v>
      </c>
      <c r="B22" s="17">
        <v>49.778483913349021</v>
      </c>
      <c r="C22" s="17">
        <v>49.778483913349021</v>
      </c>
      <c r="D22" s="17">
        <v>49.778483913349021</v>
      </c>
      <c r="E22" s="17">
        <v>50.527404592088331</v>
      </c>
      <c r="F22" s="18">
        <v>50.730792195687172</v>
      </c>
      <c r="G22" s="91">
        <v>50.643136888494389</v>
      </c>
      <c r="H22" s="1"/>
      <c r="I22" s="1"/>
    </row>
    <row r="23" spans="1:9" x14ac:dyDescent="0.35">
      <c r="A23" s="12" t="s">
        <v>243</v>
      </c>
      <c r="B23" s="17">
        <v>64.816783811613021</v>
      </c>
      <c r="C23" s="17">
        <v>64.816783811613021</v>
      </c>
      <c r="D23" s="17">
        <v>64.816783811613021</v>
      </c>
      <c r="E23" s="17">
        <v>65.902412137964646</v>
      </c>
      <c r="F23" s="18">
        <v>65.846250893874341</v>
      </c>
      <c r="G23" s="91">
        <v>65.763341317042972</v>
      </c>
      <c r="H23" s="1"/>
      <c r="I23" s="1"/>
    </row>
    <row r="24" spans="1:9" x14ac:dyDescent="0.35">
      <c r="A24" s="12" t="s">
        <v>244</v>
      </c>
      <c r="B24" s="17">
        <v>72.127350927646148</v>
      </c>
      <c r="C24" s="17">
        <v>72.127350927646148</v>
      </c>
      <c r="D24" s="17">
        <v>72.127350927646148</v>
      </c>
      <c r="E24" s="17">
        <v>74.661105849043153</v>
      </c>
      <c r="F24" s="18">
        <v>74.687929803791846</v>
      </c>
      <c r="G24" s="91">
        <v>74.756611539693893</v>
      </c>
      <c r="H24" s="1"/>
      <c r="I24" s="1"/>
    </row>
    <row r="25" spans="1:9" x14ac:dyDescent="0.35">
      <c r="A25" s="12" t="s">
        <v>246</v>
      </c>
      <c r="B25" s="17">
        <v>80.048041401123683</v>
      </c>
      <c r="C25" s="17">
        <v>80.048041401123683</v>
      </c>
      <c r="D25" s="17">
        <v>80.048041401123683</v>
      </c>
      <c r="E25" s="17">
        <v>82.278697230667944</v>
      </c>
      <c r="F25" s="18">
        <v>82.174293226737191</v>
      </c>
      <c r="G25" s="91">
        <v>81.974464602209295</v>
      </c>
      <c r="H25" s="1"/>
      <c r="I25" s="1"/>
    </row>
    <row r="26" spans="1:9" x14ac:dyDescent="0.35">
      <c r="A26" s="12" t="s">
        <v>247</v>
      </c>
      <c r="B26" s="17">
        <v>90.308400591986697</v>
      </c>
      <c r="C26" s="17">
        <v>90.308400591986697</v>
      </c>
      <c r="D26" s="17">
        <v>90.308400591986697</v>
      </c>
      <c r="E26" s="17">
        <v>90.308400591986697</v>
      </c>
      <c r="F26" s="18">
        <v>90.3640222721193</v>
      </c>
      <c r="G26" s="17">
        <v>90.306038198135795</v>
      </c>
      <c r="H26" s="1"/>
      <c r="I26" s="1"/>
    </row>
    <row r="27" spans="1:9" x14ac:dyDescent="0.35">
      <c r="A27" s="12" t="s">
        <v>236</v>
      </c>
      <c r="B27" s="17">
        <v>48.708510503268386</v>
      </c>
      <c r="C27" s="17">
        <v>48.708510503268386</v>
      </c>
      <c r="D27" s="17">
        <v>48.708510503268386</v>
      </c>
      <c r="E27" s="17">
        <v>50.74526367336945</v>
      </c>
      <c r="F27" s="18">
        <v>50.961029800740612</v>
      </c>
      <c r="G27" s="91">
        <v>51.225707028908992</v>
      </c>
      <c r="H27" s="1"/>
      <c r="I27" s="1"/>
    </row>
    <row r="28" spans="1:9" x14ac:dyDescent="0.35">
      <c r="A28" s="12" t="s">
        <v>248</v>
      </c>
      <c r="B28" s="17">
        <v>57.893637271060143</v>
      </c>
      <c r="C28" s="17">
        <v>57.893637271060143</v>
      </c>
      <c r="D28" s="17">
        <v>57.893637271060143</v>
      </c>
      <c r="E28" s="17">
        <v>59.719167653527322</v>
      </c>
      <c r="F28" s="18">
        <v>58.610392785957217</v>
      </c>
      <c r="G28" s="91">
        <v>58.44510662479874</v>
      </c>
      <c r="H28" s="1"/>
      <c r="I28" s="1"/>
    </row>
    <row r="29" spans="1:9" x14ac:dyDescent="0.35">
      <c r="A29" s="12" t="s">
        <v>249</v>
      </c>
      <c r="B29" s="17">
        <v>53.283266139755547</v>
      </c>
      <c r="C29" s="17">
        <v>53.283266139755547</v>
      </c>
      <c r="D29" s="17">
        <v>53.283266139755547</v>
      </c>
      <c r="E29" s="17">
        <v>52.343075500518523</v>
      </c>
      <c r="F29" s="18">
        <v>50.459272055005897</v>
      </c>
      <c r="G29" s="91">
        <v>49.387945275106951</v>
      </c>
      <c r="H29" s="1"/>
      <c r="I29" s="1"/>
    </row>
    <row r="30" spans="1:9" x14ac:dyDescent="0.35">
      <c r="A30" s="12" t="s">
        <v>250</v>
      </c>
      <c r="B30" s="17">
        <v>63.952542005027937</v>
      </c>
      <c r="C30" s="17">
        <v>63.952542005027937</v>
      </c>
      <c r="D30" s="17">
        <v>63.952542005027937</v>
      </c>
      <c r="E30" s="17">
        <v>65.563007913694605</v>
      </c>
      <c r="F30" s="18">
        <v>67.262489945482173</v>
      </c>
      <c r="G30" s="91">
        <v>67.975669619037461</v>
      </c>
      <c r="H30" s="1"/>
      <c r="I30" s="1"/>
    </row>
    <row r="31" spans="1:9" x14ac:dyDescent="0.35">
      <c r="A31" s="12" t="s">
        <v>251</v>
      </c>
      <c r="B31" s="17">
        <v>43.453564328315821</v>
      </c>
      <c r="C31" s="17">
        <v>43.453564328315821</v>
      </c>
      <c r="D31" s="17">
        <v>43.453564328315821</v>
      </c>
      <c r="E31" s="17">
        <v>44.448125448622385</v>
      </c>
      <c r="F31" s="18">
        <v>44.676164422496178</v>
      </c>
      <c r="G31" s="91">
        <v>44.718193946324305</v>
      </c>
      <c r="H31" s="1"/>
      <c r="I31" s="1"/>
    </row>
    <row r="32" spans="1:9" x14ac:dyDescent="0.35">
      <c r="A32" s="12" t="s">
        <v>252</v>
      </c>
      <c r="B32" s="17">
        <v>44.153351816535519</v>
      </c>
      <c r="C32" s="17">
        <v>44.153351816535519</v>
      </c>
      <c r="D32" s="17">
        <v>44.153351816535519</v>
      </c>
      <c r="E32" s="17">
        <v>43.613390402483311</v>
      </c>
      <c r="F32" s="18">
        <v>43.581767454495036</v>
      </c>
      <c r="G32" s="91">
        <v>43.24107189135956</v>
      </c>
      <c r="H32" s="1"/>
      <c r="I32" s="1"/>
    </row>
    <row r="33" spans="1:9" x14ac:dyDescent="0.35">
      <c r="A33" s="12" t="s">
        <v>253</v>
      </c>
      <c r="B33" s="17">
        <v>56.819777300169562</v>
      </c>
      <c r="C33" s="17">
        <v>56.819777300169562</v>
      </c>
      <c r="D33" s="17">
        <v>56.819777300169562</v>
      </c>
      <c r="E33" s="17">
        <v>56.69928654909554</v>
      </c>
      <c r="F33" s="18">
        <v>55.628425301731589</v>
      </c>
      <c r="G33" s="91">
        <v>54.917231437140636</v>
      </c>
      <c r="H33" s="1"/>
      <c r="I33" s="1"/>
    </row>
    <row r="34" spans="1:9" x14ac:dyDescent="0.35">
      <c r="A34" s="12" t="s">
        <v>254</v>
      </c>
      <c r="B34" s="17">
        <v>86.120963442056706</v>
      </c>
      <c r="C34" s="17">
        <v>86.120963442056706</v>
      </c>
      <c r="D34" s="17">
        <v>86.120963442056706</v>
      </c>
      <c r="E34" s="17">
        <v>87.157706113514834</v>
      </c>
      <c r="F34" s="18">
        <v>87.084623754917558</v>
      </c>
      <c r="G34" s="91">
        <v>86.711532006449175</v>
      </c>
      <c r="H34" s="1"/>
      <c r="I34" s="1"/>
    </row>
    <row r="35" spans="1:9" x14ac:dyDescent="0.35">
      <c r="A35" s="12" t="s">
        <v>255</v>
      </c>
      <c r="B35" s="17">
        <v>66.289853593837677</v>
      </c>
      <c r="C35" s="17">
        <v>66.289853593837677</v>
      </c>
      <c r="D35" s="17">
        <v>66.289853593837677</v>
      </c>
      <c r="E35" s="17">
        <v>64.782892239407417</v>
      </c>
      <c r="F35" s="18">
        <v>64.073670088439073</v>
      </c>
      <c r="G35" s="91">
        <v>63.133934025373136</v>
      </c>
      <c r="H35" s="1"/>
      <c r="I35" s="1"/>
    </row>
    <row r="36" spans="1:9" x14ac:dyDescent="0.35">
      <c r="A36" s="12" t="s">
        <v>256</v>
      </c>
      <c r="B36" s="17">
        <v>45.319279092748573</v>
      </c>
      <c r="C36" s="17">
        <v>45.319279092748573</v>
      </c>
      <c r="D36" s="17">
        <v>45.319279092748573</v>
      </c>
      <c r="E36" s="17">
        <v>46.068846228081895</v>
      </c>
      <c r="F36" s="18">
        <v>45.760007517044357</v>
      </c>
      <c r="G36" s="91">
        <v>45.559720486834188</v>
      </c>
      <c r="H36" s="1"/>
      <c r="I36" s="1"/>
    </row>
    <row r="37" spans="1:9" x14ac:dyDescent="0.35">
      <c r="A37" s="12" t="s">
        <v>257</v>
      </c>
      <c r="B37" s="17">
        <v>66.234051521970159</v>
      </c>
      <c r="C37" s="17">
        <v>66.234051521970159</v>
      </c>
      <c r="D37" s="17">
        <v>66.234051521970159</v>
      </c>
      <c r="E37" s="17">
        <v>66.102183053971544</v>
      </c>
      <c r="F37" s="18">
        <v>64.856703543138806</v>
      </c>
      <c r="G37" s="120">
        <v>64.051990497989749</v>
      </c>
      <c r="H37" s="1"/>
      <c r="I37" s="1"/>
    </row>
    <row r="38" spans="1:9" x14ac:dyDescent="0.35">
      <c r="A38" s="203" t="s">
        <v>165</v>
      </c>
      <c r="B38" s="203"/>
      <c r="C38" s="203"/>
      <c r="D38" s="203"/>
      <c r="E38" s="203"/>
      <c r="F38" s="1"/>
      <c r="G38" s="1"/>
      <c r="H38" s="1"/>
      <c r="I38" s="1"/>
    </row>
    <row r="39" spans="1:9" x14ac:dyDescent="0.35">
      <c r="A39" s="199"/>
      <c r="B39" s="199"/>
      <c r="C39" s="199"/>
      <c r="D39" s="199"/>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I43" s="1"/>
    </row>
    <row r="44" spans="1:9" x14ac:dyDescent="0.35">
      <c r="A44" s="1"/>
      <c r="B44" s="1"/>
      <c r="C44" s="1"/>
      <c r="D44" s="1"/>
      <c r="E44" s="1"/>
      <c r="F44" s="1"/>
      <c r="G44" s="1"/>
      <c r="H44" s="1"/>
      <c r="I44" s="1"/>
    </row>
    <row r="45" spans="1:9" x14ac:dyDescent="0.35">
      <c r="G45" s="1"/>
      <c r="H45" s="1"/>
    </row>
  </sheetData>
  <sortState xmlns:xlrd2="http://schemas.microsoft.com/office/spreadsheetml/2017/richdata2" ref="A6:D37">
    <sortCondition descending="1" ref="D5:D37"/>
  </sortState>
  <mergeCells count="5">
    <mergeCell ref="A39:D39"/>
    <mergeCell ref="A38:E38"/>
    <mergeCell ref="A1:F1"/>
    <mergeCell ref="A2:F2"/>
    <mergeCell ref="A3:F3"/>
  </mergeCells>
  <conditionalFormatting sqref="G8">
    <cfRule type="cellIs" dxfId="0" priority="1" operator="equal">
      <formula>"borrar"</formula>
    </cfRule>
  </conditionalFormatting>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45"/>
  <sheetViews>
    <sheetView zoomScale="80" zoomScaleNormal="80" workbookViewId="0">
      <selection activeCell="A6" sqref="A6:G37"/>
    </sheetView>
  </sheetViews>
  <sheetFormatPr baseColWidth="10" defaultColWidth="11.453125" defaultRowHeight="14.5" x14ac:dyDescent="0.35"/>
  <cols>
    <col min="1" max="1" width="25.453125" bestFit="1" customWidth="1"/>
  </cols>
  <sheetData>
    <row r="1" spans="1:9" ht="23.5" x14ac:dyDescent="0.35">
      <c r="A1" s="202" t="s">
        <v>7</v>
      </c>
      <c r="B1" s="202"/>
      <c r="C1" s="202"/>
      <c r="D1" s="202"/>
      <c r="E1" s="202"/>
      <c r="F1" s="202"/>
      <c r="G1" s="1"/>
      <c r="H1" s="1"/>
      <c r="I1" s="1"/>
    </row>
    <row r="2" spans="1:9" ht="62.25" customHeight="1" x14ac:dyDescent="0.35">
      <c r="A2" s="204" t="s">
        <v>174</v>
      </c>
      <c r="B2" s="204"/>
      <c r="C2" s="204"/>
      <c r="D2" s="204"/>
      <c r="E2" s="204"/>
      <c r="F2" s="204"/>
      <c r="G2" s="1"/>
      <c r="H2" s="1"/>
      <c r="I2" s="1"/>
    </row>
    <row r="3" spans="1:9" x14ac:dyDescent="0.35">
      <c r="A3" s="201" t="s">
        <v>55</v>
      </c>
      <c r="B3" s="201"/>
      <c r="C3" s="201"/>
      <c r="D3" s="201"/>
      <c r="E3" s="201"/>
      <c r="F3" s="201"/>
      <c r="G3" s="1"/>
      <c r="H3" s="1"/>
      <c r="I3" s="1"/>
    </row>
    <row r="4" spans="1:9" x14ac:dyDescent="0.35">
      <c r="A4" s="2"/>
      <c r="B4" s="2"/>
      <c r="C4" s="2"/>
      <c r="D4" s="2"/>
      <c r="E4" s="1"/>
      <c r="F4" s="1"/>
      <c r="G4" s="1"/>
      <c r="H4" s="1"/>
      <c r="I4" s="1"/>
    </row>
    <row r="5" spans="1:9" x14ac:dyDescent="0.35">
      <c r="A5" s="22" t="s">
        <v>226</v>
      </c>
      <c r="B5" s="23" t="s">
        <v>130</v>
      </c>
      <c r="C5" s="23" t="s">
        <v>131</v>
      </c>
      <c r="D5" s="23" t="s">
        <v>132</v>
      </c>
      <c r="E5" s="23" t="s">
        <v>133</v>
      </c>
      <c r="F5" s="24" t="s">
        <v>134</v>
      </c>
      <c r="G5" s="89" t="s">
        <v>291</v>
      </c>
      <c r="H5" s="1"/>
      <c r="I5" s="1"/>
    </row>
    <row r="6" spans="1:9" x14ac:dyDescent="0.35">
      <c r="A6" s="12" t="s">
        <v>1</v>
      </c>
      <c r="B6" s="25">
        <v>0.182194893858381</v>
      </c>
      <c r="C6" s="25">
        <v>0.14612559528786995</v>
      </c>
      <c r="D6" s="25">
        <v>0.17379431748193616</v>
      </c>
      <c r="E6" s="25">
        <v>0.19521373799155212</v>
      </c>
      <c r="F6" s="26">
        <v>0.17016594427995932</v>
      </c>
      <c r="G6" s="97">
        <v>0.18562118038615674</v>
      </c>
      <c r="H6" s="1"/>
      <c r="I6" s="1"/>
    </row>
    <row r="7" spans="1:9" x14ac:dyDescent="0.35">
      <c r="A7" s="12" t="s">
        <v>227</v>
      </c>
      <c r="B7" s="25">
        <v>0.335219941219073</v>
      </c>
      <c r="C7" s="25">
        <v>0.31850267085818068</v>
      </c>
      <c r="D7" s="25">
        <v>0.31401247875254662</v>
      </c>
      <c r="E7" s="25">
        <v>0.2700681762615777</v>
      </c>
      <c r="F7" s="26">
        <v>0.28557786703521781</v>
      </c>
      <c r="G7" s="95">
        <v>0.27637621868618201</v>
      </c>
      <c r="H7" s="1"/>
      <c r="I7" s="1"/>
    </row>
    <row r="8" spans="1:9" x14ac:dyDescent="0.35">
      <c r="A8" s="12" t="s">
        <v>228</v>
      </c>
      <c r="B8" s="25">
        <v>0.38587138069346638</v>
      </c>
      <c r="C8" s="25">
        <v>0.35998238138205441</v>
      </c>
      <c r="D8" s="25">
        <v>0.34197039479672126</v>
      </c>
      <c r="E8" s="25">
        <v>0.30629334726281104</v>
      </c>
      <c r="F8" s="26">
        <v>0.2861366205371863</v>
      </c>
      <c r="G8" s="95">
        <v>0.3794979636666363</v>
      </c>
      <c r="H8" s="1"/>
      <c r="I8" s="1"/>
    </row>
    <row r="9" spans="1:9" x14ac:dyDescent="0.35">
      <c r="A9" s="12" t="s">
        <v>229</v>
      </c>
      <c r="B9" s="25">
        <v>0.61918234166666664</v>
      </c>
      <c r="C9" s="25">
        <v>0.54928466278442512</v>
      </c>
      <c r="D9" s="25">
        <v>0.51387492232049603</v>
      </c>
      <c r="E9" s="25">
        <v>0.51069559632863193</v>
      </c>
      <c r="F9" s="26">
        <v>0.46108496772792507</v>
      </c>
      <c r="G9" s="95">
        <v>0.53300387567772212</v>
      </c>
      <c r="H9" s="1"/>
      <c r="I9" s="1"/>
    </row>
    <row r="10" spans="1:9" x14ac:dyDescent="0.35">
      <c r="A10" s="12" t="s">
        <v>230</v>
      </c>
      <c r="B10" s="25">
        <v>0.39485024222973991</v>
      </c>
      <c r="C10" s="25">
        <v>0.37492822476571719</v>
      </c>
      <c r="D10" s="25">
        <v>0.36709160629094034</v>
      </c>
      <c r="E10" s="25">
        <v>0.35862067775040102</v>
      </c>
      <c r="F10" s="26">
        <v>0.37739814925355253</v>
      </c>
      <c r="G10" s="95">
        <v>0.37521459044419225</v>
      </c>
      <c r="H10" s="1"/>
      <c r="I10" s="1"/>
    </row>
    <row r="11" spans="1:9" x14ac:dyDescent="0.35">
      <c r="A11" s="12" t="s">
        <v>231</v>
      </c>
      <c r="B11" s="25">
        <v>0.47258926328710349</v>
      </c>
      <c r="C11" s="25">
        <v>0.46183801365685084</v>
      </c>
      <c r="D11" s="25">
        <v>0.46646937739137606</v>
      </c>
      <c r="E11" s="25">
        <v>0.46464527450716042</v>
      </c>
      <c r="F11" s="26">
        <v>0.43862482598165714</v>
      </c>
      <c r="G11" s="95">
        <v>0.42447899565501312</v>
      </c>
      <c r="H11" s="1"/>
      <c r="I11" s="1"/>
    </row>
    <row r="12" spans="1:9" x14ac:dyDescent="0.35">
      <c r="A12" s="12" t="s">
        <v>232</v>
      </c>
      <c r="B12" s="25">
        <v>0.40941423999999998</v>
      </c>
      <c r="C12" s="25">
        <v>0.39249923279563553</v>
      </c>
      <c r="D12" s="25">
        <v>0.37844951869378779</v>
      </c>
      <c r="E12" s="25">
        <v>0.33006238203976018</v>
      </c>
      <c r="F12" s="26">
        <v>0.34214586181234125</v>
      </c>
      <c r="G12" s="95">
        <v>0.41910603907716232</v>
      </c>
      <c r="H12" s="1"/>
      <c r="I12" s="1"/>
    </row>
    <row r="13" spans="1:9" x14ac:dyDescent="0.35">
      <c r="A13" s="12" t="s">
        <v>233</v>
      </c>
      <c r="B13" s="25">
        <v>0.23205301998181554</v>
      </c>
      <c r="C13" s="25">
        <v>0.22326163820995865</v>
      </c>
      <c r="D13" s="25">
        <v>0.18479520167897395</v>
      </c>
      <c r="E13" s="25">
        <v>0.22726766917722943</v>
      </c>
      <c r="F13" s="26">
        <v>0.19848919025927228</v>
      </c>
      <c r="G13" s="95">
        <v>0.2227464167535996</v>
      </c>
      <c r="H13" s="1"/>
      <c r="I13" s="1"/>
    </row>
    <row r="14" spans="1:9" x14ac:dyDescent="0.35">
      <c r="A14" s="12" t="s">
        <v>234</v>
      </c>
      <c r="B14" s="25">
        <v>0.18721411601283708</v>
      </c>
      <c r="C14" s="25">
        <v>0.16558005655656749</v>
      </c>
      <c r="D14" s="25">
        <v>0.17481589208798115</v>
      </c>
      <c r="E14" s="25">
        <v>0.16274122809144406</v>
      </c>
      <c r="F14" s="26">
        <v>0.18384100067153811</v>
      </c>
      <c r="G14" s="95">
        <v>0.18282522963447026</v>
      </c>
      <c r="H14" s="1"/>
      <c r="I14" s="1"/>
    </row>
    <row r="15" spans="1:9" x14ac:dyDescent="0.35">
      <c r="A15" s="12" t="s">
        <v>235</v>
      </c>
      <c r="B15" s="25">
        <v>0.26674732088697178</v>
      </c>
      <c r="C15" s="25">
        <v>0.24912573529270754</v>
      </c>
      <c r="D15" s="25">
        <v>0.24138317095785772</v>
      </c>
      <c r="E15" s="25">
        <v>0.26971353816540106</v>
      </c>
      <c r="F15" s="26">
        <v>0.25993163862328816</v>
      </c>
      <c r="G15" s="95">
        <v>0.24189573983291465</v>
      </c>
      <c r="H15" s="1"/>
      <c r="I15" s="1"/>
    </row>
    <row r="16" spans="1:9" x14ac:dyDescent="0.35">
      <c r="A16" s="12" t="s">
        <v>236</v>
      </c>
      <c r="B16" s="25">
        <v>0.15977470606114838</v>
      </c>
      <c r="C16" s="25">
        <v>0.10552138045662164</v>
      </c>
      <c r="D16" s="25">
        <v>0.12884349325402275</v>
      </c>
      <c r="E16" s="25">
        <v>0.12281550742988641</v>
      </c>
      <c r="F16" s="26">
        <v>0.16047314468119159</v>
      </c>
      <c r="G16" s="95">
        <v>0.14657455583599099</v>
      </c>
      <c r="H16" s="1"/>
      <c r="I16" s="1"/>
    </row>
    <row r="17" spans="1:9" x14ac:dyDescent="0.35">
      <c r="A17" s="12" t="s">
        <v>237</v>
      </c>
      <c r="B17" s="25">
        <v>0.37154849704020704</v>
      </c>
      <c r="C17" s="25">
        <v>0.28798945933162146</v>
      </c>
      <c r="D17" s="25">
        <v>0.23180733222179745</v>
      </c>
      <c r="E17" s="25">
        <v>0.32249763648530105</v>
      </c>
      <c r="F17" s="26">
        <v>0.26808502930424566</v>
      </c>
      <c r="G17" s="95">
        <v>0.27089152966850605</v>
      </c>
      <c r="H17" s="1"/>
      <c r="I17" s="1"/>
    </row>
    <row r="18" spans="1:9" x14ac:dyDescent="0.35">
      <c r="A18" s="12" t="s">
        <v>238</v>
      </c>
      <c r="B18" s="25">
        <v>0.31097453101782502</v>
      </c>
      <c r="C18" s="25">
        <v>0.29115533093599627</v>
      </c>
      <c r="D18" s="25">
        <v>0.30478309409414717</v>
      </c>
      <c r="E18" s="25">
        <v>0.34239872489568135</v>
      </c>
      <c r="F18" s="26">
        <v>0.2817168322322226</v>
      </c>
      <c r="G18" s="95">
        <v>0.34083496992216267</v>
      </c>
      <c r="H18" s="1"/>
      <c r="I18" s="1"/>
    </row>
    <row r="19" spans="1:9" x14ac:dyDescent="0.35">
      <c r="A19" s="12" t="s">
        <v>239</v>
      </c>
      <c r="B19" s="25">
        <v>0.43794047683264764</v>
      </c>
      <c r="C19" s="25">
        <v>0.3831202741626189</v>
      </c>
      <c r="D19" s="25">
        <v>0.38149485794701427</v>
      </c>
      <c r="E19" s="25">
        <v>0.39320358670983563</v>
      </c>
      <c r="F19" s="26">
        <v>0.37721646822828547</v>
      </c>
      <c r="G19" s="95">
        <v>0.38338818357354326</v>
      </c>
      <c r="H19" s="1"/>
      <c r="I19" s="1"/>
    </row>
    <row r="20" spans="1:9" x14ac:dyDescent="0.35">
      <c r="A20" s="12" t="s">
        <v>240</v>
      </c>
      <c r="B20" s="25">
        <v>0.14626956012747414</v>
      </c>
      <c r="C20" s="25">
        <v>0.16699693855476799</v>
      </c>
      <c r="D20" s="25">
        <v>0.15099519933599329</v>
      </c>
      <c r="E20" s="25">
        <v>0.13637283501710298</v>
      </c>
      <c r="F20" s="26">
        <v>0.11623267442053443</v>
      </c>
      <c r="G20" s="95">
        <v>0.12858205751745955</v>
      </c>
      <c r="H20" s="1"/>
      <c r="I20" s="1"/>
    </row>
    <row r="21" spans="1:9" x14ac:dyDescent="0.35">
      <c r="A21" s="12" t="s">
        <v>241</v>
      </c>
      <c r="B21" s="25">
        <v>0.2107271171312553</v>
      </c>
      <c r="C21" s="25">
        <v>0.17687399418048716</v>
      </c>
      <c r="D21" s="25">
        <v>0.24866895865790173</v>
      </c>
      <c r="E21" s="25">
        <v>0.16052597647891645</v>
      </c>
      <c r="F21" s="26">
        <v>0.18853656306395888</v>
      </c>
      <c r="G21" s="95">
        <v>0.21108627365712102</v>
      </c>
      <c r="H21" s="1"/>
      <c r="I21" s="1"/>
    </row>
    <row r="22" spans="1:9" x14ac:dyDescent="0.35">
      <c r="A22" s="12" t="s">
        <v>242</v>
      </c>
      <c r="B22" s="25">
        <v>0.17562390308634049</v>
      </c>
      <c r="C22" s="25">
        <v>0.16979664819423826</v>
      </c>
      <c r="D22" s="25">
        <v>0.16220759448698702</v>
      </c>
      <c r="E22" s="25">
        <v>0.15408397450059583</v>
      </c>
      <c r="F22" s="26">
        <v>0.13977560964989333</v>
      </c>
      <c r="G22" s="95">
        <v>0.16117669846732011</v>
      </c>
      <c r="H22" s="1"/>
      <c r="I22" s="1"/>
    </row>
    <row r="23" spans="1:9" x14ac:dyDescent="0.35">
      <c r="A23" s="12" t="s">
        <v>243</v>
      </c>
      <c r="B23" s="25">
        <v>0.22765172135084616</v>
      </c>
      <c r="C23" s="25">
        <v>0.25281653889252892</v>
      </c>
      <c r="D23" s="25">
        <v>0.23253704081961454</v>
      </c>
      <c r="E23" s="25">
        <v>0.21361502089335235</v>
      </c>
      <c r="F23" s="26">
        <v>0.22150964394503139</v>
      </c>
      <c r="G23" s="95">
        <v>0.24665697141474138</v>
      </c>
      <c r="H23" s="1"/>
      <c r="I23" s="1"/>
    </row>
    <row r="24" spans="1:9" x14ac:dyDescent="0.35">
      <c r="A24" s="12" t="s">
        <v>244</v>
      </c>
      <c r="B24" s="25">
        <v>0.24406229881162717</v>
      </c>
      <c r="C24" s="25">
        <v>0.21290672861078036</v>
      </c>
      <c r="D24" s="25">
        <v>0.21935805167482125</v>
      </c>
      <c r="E24" s="25">
        <v>0.2032046156005981</v>
      </c>
      <c r="F24" s="26">
        <v>0.20671609410127756</v>
      </c>
      <c r="G24" s="95">
        <v>0.21678291670929287</v>
      </c>
      <c r="H24" s="1"/>
      <c r="I24" s="1"/>
    </row>
    <row r="25" spans="1:9" x14ac:dyDescent="0.35">
      <c r="A25" s="12" t="s">
        <v>245</v>
      </c>
      <c r="B25" s="25">
        <v>0.35678044178024326</v>
      </c>
      <c r="C25" s="25">
        <v>0.33778119644067123</v>
      </c>
      <c r="D25" s="25">
        <v>0.32347435145144759</v>
      </c>
      <c r="E25" s="25">
        <v>0.31778778481235181</v>
      </c>
      <c r="F25" s="26">
        <v>0.33475357277890438</v>
      </c>
      <c r="G25" s="95">
        <v>0.35463034909900948</v>
      </c>
      <c r="H25" s="1"/>
      <c r="I25" s="1"/>
    </row>
    <row r="26" spans="1:9" x14ac:dyDescent="0.35">
      <c r="A26" s="12" t="s">
        <v>246</v>
      </c>
      <c r="B26" s="25">
        <v>0.26275230896587543</v>
      </c>
      <c r="C26" s="25">
        <v>0.25467791209166218</v>
      </c>
      <c r="D26" s="25">
        <v>0.24530661790935518</v>
      </c>
      <c r="E26" s="25">
        <v>0.21667452401534831</v>
      </c>
      <c r="F26" s="26">
        <v>0.22807621321811677</v>
      </c>
      <c r="G26" s="95">
        <v>0.24088863496623764</v>
      </c>
      <c r="H26" s="1"/>
      <c r="I26" s="1"/>
    </row>
    <row r="27" spans="1:9" x14ac:dyDescent="0.35">
      <c r="A27" s="12" t="s">
        <v>247</v>
      </c>
      <c r="B27" s="25">
        <v>0.22012010410614369</v>
      </c>
      <c r="C27" s="25">
        <v>0.19139717634653688</v>
      </c>
      <c r="D27" s="25">
        <v>0.14500775987221648</v>
      </c>
      <c r="E27" s="25">
        <v>0.18139916054222882</v>
      </c>
      <c r="F27" s="26">
        <v>0.19484069715456384</v>
      </c>
      <c r="G27" s="95">
        <v>0.20000570898205547</v>
      </c>
      <c r="H27" s="1"/>
      <c r="I27" s="1"/>
    </row>
    <row r="28" spans="1:9" x14ac:dyDescent="0.35">
      <c r="A28" s="12" t="s">
        <v>248</v>
      </c>
      <c r="B28" s="25">
        <v>8.8192171749648551E-2</v>
      </c>
      <c r="C28" s="25">
        <v>9.1798718521498873E-2</v>
      </c>
      <c r="D28" s="25">
        <v>0.11978018862216662</v>
      </c>
      <c r="E28" s="25">
        <v>0.11781057389878176</v>
      </c>
      <c r="F28" s="26">
        <v>0.12673166393750993</v>
      </c>
      <c r="G28" s="95">
        <v>0.14543574673353613</v>
      </c>
      <c r="H28" s="1"/>
      <c r="I28" s="1"/>
    </row>
    <row r="29" spans="1:9" x14ac:dyDescent="0.35">
      <c r="A29" s="12" t="s">
        <v>249</v>
      </c>
      <c r="B29" s="25">
        <v>7.8742389233699986E-2</v>
      </c>
      <c r="C29" s="25">
        <v>6.8901245002749023E-2</v>
      </c>
      <c r="D29" s="25">
        <v>7.4931349745571363E-2</v>
      </c>
      <c r="E29" s="25">
        <v>7.1975854444674386E-2</v>
      </c>
      <c r="F29" s="26">
        <v>9.3531825180368039E-2</v>
      </c>
      <c r="G29" s="95">
        <v>0.1146805103789548</v>
      </c>
      <c r="H29" s="1"/>
      <c r="I29" s="1"/>
    </row>
    <row r="30" spans="1:9" x14ac:dyDescent="0.35">
      <c r="A30" s="12" t="s">
        <v>250</v>
      </c>
      <c r="B30" s="25">
        <v>0.36534561307476471</v>
      </c>
      <c r="C30" s="25">
        <v>0.344984485662026</v>
      </c>
      <c r="D30" s="25">
        <v>0.35424210696534547</v>
      </c>
      <c r="E30" s="25">
        <v>0.16672772660209051</v>
      </c>
      <c r="F30" s="26">
        <v>0.26639519576901466</v>
      </c>
      <c r="G30" s="95">
        <v>0.30718123576172779</v>
      </c>
      <c r="H30" s="1"/>
      <c r="I30" s="1"/>
    </row>
    <row r="31" spans="1:9" x14ac:dyDescent="0.35">
      <c r="A31" s="12" t="s">
        <v>251</v>
      </c>
      <c r="B31" s="25">
        <v>0.16215435367256603</v>
      </c>
      <c r="C31" s="25">
        <v>0.14860691428550785</v>
      </c>
      <c r="D31" s="25">
        <v>0.1424290234353732</v>
      </c>
      <c r="E31" s="25">
        <v>0.16413241899912556</v>
      </c>
      <c r="F31" s="26">
        <v>0.12077890828860648</v>
      </c>
      <c r="G31" s="95">
        <v>0.20640683576837074</v>
      </c>
      <c r="H31" s="1"/>
      <c r="I31" s="1"/>
    </row>
    <row r="32" spans="1:9" x14ac:dyDescent="0.35">
      <c r="A32" s="12" t="s">
        <v>252</v>
      </c>
      <c r="B32" s="25">
        <v>0.28397249730873292</v>
      </c>
      <c r="C32" s="25">
        <v>0.25272130423571904</v>
      </c>
      <c r="D32" s="25">
        <v>0.24646840190057531</v>
      </c>
      <c r="E32" s="25">
        <v>0.23173236180933027</v>
      </c>
      <c r="F32" s="26">
        <v>0.26082804716243024</v>
      </c>
      <c r="G32" s="95">
        <v>0.29338915176057845</v>
      </c>
      <c r="H32" s="1"/>
      <c r="I32" s="1"/>
    </row>
    <row r="33" spans="1:9" x14ac:dyDescent="0.35">
      <c r="A33" s="12" t="s">
        <v>253</v>
      </c>
      <c r="B33" s="25">
        <v>0.17517010888469609</v>
      </c>
      <c r="C33" s="25">
        <v>0.17179150551055192</v>
      </c>
      <c r="D33" s="25">
        <v>0.19102586646140848</v>
      </c>
      <c r="E33" s="25">
        <v>0.17075711282586051</v>
      </c>
      <c r="F33" s="26">
        <v>0.17857013323254659</v>
      </c>
      <c r="G33" s="95">
        <v>0.1979148880291389</v>
      </c>
      <c r="H33" s="1"/>
      <c r="I33" s="1"/>
    </row>
    <row r="34" spans="1:9" x14ac:dyDescent="0.35">
      <c r="A34" s="12" t="s">
        <v>254</v>
      </c>
      <c r="B34" s="25">
        <v>0.40121734616877708</v>
      </c>
      <c r="C34" s="25">
        <v>0.35978207791419614</v>
      </c>
      <c r="D34" s="25">
        <v>0.44719238248995924</v>
      </c>
      <c r="E34" s="25">
        <v>0.42106546426025249</v>
      </c>
      <c r="F34" s="26">
        <v>0.39928237265891919</v>
      </c>
      <c r="G34" s="95">
        <v>0.39622026823212814</v>
      </c>
      <c r="H34" s="1"/>
      <c r="I34" s="1"/>
    </row>
    <row r="35" spans="1:9" x14ac:dyDescent="0.35">
      <c r="A35" s="12" t="s">
        <v>255</v>
      </c>
      <c r="B35" s="25">
        <v>0.22513222692377649</v>
      </c>
      <c r="C35" s="25">
        <v>0.2357938267295491</v>
      </c>
      <c r="D35" s="25">
        <v>0.22267196857469634</v>
      </c>
      <c r="E35" s="25">
        <v>0.18441426802045524</v>
      </c>
      <c r="F35" s="26">
        <v>0.18905032336491484</v>
      </c>
      <c r="G35" s="95">
        <v>0.22263149306105454</v>
      </c>
      <c r="H35" s="1"/>
      <c r="I35" s="1"/>
    </row>
    <row r="36" spans="1:9" x14ac:dyDescent="0.35">
      <c r="A36" s="12" t="s">
        <v>256</v>
      </c>
      <c r="B36" s="25">
        <v>0.24882872582058788</v>
      </c>
      <c r="C36" s="25">
        <v>0.26753468172869965</v>
      </c>
      <c r="D36" s="25">
        <v>0.26688908113261223</v>
      </c>
      <c r="E36" s="25">
        <v>0.27030898260947878</v>
      </c>
      <c r="F36" s="26">
        <v>0.27522271236891194</v>
      </c>
      <c r="G36" s="95">
        <v>0.31329534657802643</v>
      </c>
      <c r="H36" s="1"/>
      <c r="I36" s="1"/>
    </row>
    <row r="37" spans="1:9" x14ac:dyDescent="0.35">
      <c r="A37" s="12" t="s">
        <v>257</v>
      </c>
      <c r="B37" s="25">
        <v>0.35083828907884157</v>
      </c>
      <c r="C37" s="25">
        <v>0.32323671916020197</v>
      </c>
      <c r="D37" s="25">
        <v>0.29309340873881279</v>
      </c>
      <c r="E37" s="25">
        <v>0.30002051535940616</v>
      </c>
      <c r="F37" s="26">
        <v>0.29212997627257414</v>
      </c>
      <c r="G37" s="98">
        <v>0.36495820428594061</v>
      </c>
      <c r="H37" s="1"/>
      <c r="I37" s="1"/>
    </row>
    <row r="38" spans="1:9" ht="36" customHeight="1" x14ac:dyDescent="0.35">
      <c r="A38" s="199" t="s">
        <v>8</v>
      </c>
      <c r="B38" s="199"/>
      <c r="C38" s="199"/>
      <c r="D38" s="199"/>
      <c r="E38" s="1"/>
      <c r="F38" s="1"/>
      <c r="G38" s="1"/>
      <c r="H38" s="1"/>
      <c r="I38" s="1"/>
    </row>
    <row r="39" spans="1:9" x14ac:dyDescent="0.35">
      <c r="A39" s="199"/>
      <c r="B39" s="199"/>
      <c r="C39" s="199"/>
      <c r="D39" s="199"/>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I43" s="1"/>
    </row>
    <row r="44" spans="1:9" x14ac:dyDescent="0.35">
      <c r="A44" s="1"/>
      <c r="B44" s="1"/>
      <c r="C44" s="1"/>
      <c r="D44" s="1"/>
      <c r="E44" s="1"/>
      <c r="F44" s="1"/>
      <c r="G44" s="1"/>
      <c r="H44" s="1"/>
      <c r="I44" s="1"/>
    </row>
    <row r="45" spans="1:9" x14ac:dyDescent="0.35">
      <c r="G45" s="1"/>
      <c r="H45" s="1"/>
    </row>
  </sheetData>
  <sortState xmlns:xlrd2="http://schemas.microsoft.com/office/spreadsheetml/2017/richdata2" ref="A6:D37">
    <sortCondition descending="1" ref="D5:D37"/>
  </sortState>
  <mergeCells count="5">
    <mergeCell ref="A38:D38"/>
    <mergeCell ref="A39:D39"/>
    <mergeCell ref="A1:F1"/>
    <mergeCell ref="A2:F2"/>
    <mergeCell ref="A3:F3"/>
  </mergeCells>
  <pageMargins left="0.7" right="0.7" top="0.75" bottom="0.75" header="0.3" footer="0.3"/>
  <tableParts count="1">
    <tablePart r:id="rId1"/>
  </tablePart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I45"/>
  <sheetViews>
    <sheetView zoomScale="80" zoomScaleNormal="80" workbookViewId="0">
      <selection activeCell="A6" sqref="A6:G37"/>
    </sheetView>
  </sheetViews>
  <sheetFormatPr baseColWidth="10" defaultColWidth="11.453125" defaultRowHeight="14.5" x14ac:dyDescent="0.35"/>
  <cols>
    <col min="1" max="1" width="25.453125" bestFit="1" customWidth="1"/>
  </cols>
  <sheetData>
    <row r="1" spans="1:9" ht="23.5" x14ac:dyDescent="0.35">
      <c r="A1" s="202" t="s">
        <v>57</v>
      </c>
      <c r="B1" s="202"/>
      <c r="C1" s="202"/>
      <c r="D1" s="202"/>
      <c r="E1" s="202"/>
      <c r="F1" s="202"/>
      <c r="G1" s="1"/>
      <c r="H1" s="1"/>
      <c r="I1" s="1"/>
    </row>
    <row r="2" spans="1:9" ht="78.75" customHeight="1" x14ac:dyDescent="0.35">
      <c r="A2" s="204" t="s">
        <v>200</v>
      </c>
      <c r="B2" s="204"/>
      <c r="C2" s="204"/>
      <c r="D2" s="204"/>
      <c r="E2" s="204"/>
      <c r="F2" s="204"/>
      <c r="G2" s="1"/>
      <c r="H2" s="1"/>
      <c r="I2" s="1"/>
    </row>
    <row r="3" spans="1:9" x14ac:dyDescent="0.35">
      <c r="A3" s="201" t="s">
        <v>4</v>
      </c>
      <c r="B3" s="201"/>
      <c r="C3" s="201"/>
      <c r="D3" s="201"/>
      <c r="E3" s="201"/>
      <c r="F3" s="201"/>
      <c r="G3" s="1"/>
      <c r="H3" s="1"/>
      <c r="I3" s="1"/>
    </row>
    <row r="4" spans="1:9" x14ac:dyDescent="0.35">
      <c r="A4" s="2"/>
      <c r="B4" s="2"/>
      <c r="C4" s="2"/>
      <c r="D4" s="2"/>
      <c r="E4" s="1"/>
      <c r="F4" s="1"/>
      <c r="G4" s="1"/>
      <c r="H4" s="1"/>
      <c r="I4" s="1"/>
    </row>
    <row r="5" spans="1:9" x14ac:dyDescent="0.35">
      <c r="A5" s="22" t="s">
        <v>226</v>
      </c>
      <c r="B5" s="23" t="s">
        <v>130</v>
      </c>
      <c r="C5" s="23" t="s">
        <v>131</v>
      </c>
      <c r="D5" s="23" t="s">
        <v>132</v>
      </c>
      <c r="E5" s="23" t="s">
        <v>133</v>
      </c>
      <c r="F5" s="24" t="s">
        <v>134</v>
      </c>
      <c r="G5" s="118" t="s">
        <v>291</v>
      </c>
      <c r="H5" s="1"/>
      <c r="I5" s="1"/>
    </row>
    <row r="6" spans="1:9" x14ac:dyDescent="0.35">
      <c r="A6" s="12" t="s">
        <v>1</v>
      </c>
      <c r="B6" s="17">
        <v>11.240287433545598</v>
      </c>
      <c r="C6" s="17">
        <v>11.240287433545598</v>
      </c>
      <c r="D6" s="17">
        <v>11.240287433545598</v>
      </c>
      <c r="E6" s="17">
        <v>10.851700680272108</v>
      </c>
      <c r="F6" s="18">
        <v>11.031811421295355</v>
      </c>
      <c r="G6" s="119">
        <v>10.979703234306868</v>
      </c>
      <c r="H6" s="1"/>
      <c r="I6" s="1"/>
    </row>
    <row r="7" spans="1:9" x14ac:dyDescent="0.35">
      <c r="A7" s="12" t="s">
        <v>228</v>
      </c>
      <c r="B7" s="17">
        <v>14.470938255046903</v>
      </c>
      <c r="C7" s="17">
        <v>14.470938255046903</v>
      </c>
      <c r="D7" s="17">
        <v>14.470938255046903</v>
      </c>
      <c r="E7" s="17">
        <v>14.528570995698841</v>
      </c>
      <c r="F7" s="18">
        <v>14.536338765685956</v>
      </c>
      <c r="G7" s="91">
        <v>14.48955123719735</v>
      </c>
      <c r="H7" s="1"/>
      <c r="I7" s="1"/>
    </row>
    <row r="8" spans="1:9" x14ac:dyDescent="0.35">
      <c r="A8" s="12" t="s">
        <v>230</v>
      </c>
      <c r="B8" s="17">
        <v>14.934062402156645</v>
      </c>
      <c r="C8" s="17">
        <v>14.934062402156645</v>
      </c>
      <c r="D8" s="17">
        <v>14.934062402156645</v>
      </c>
      <c r="E8" s="17">
        <v>15.033921827474988</v>
      </c>
      <c r="F8" s="18">
        <v>15.045565511310384</v>
      </c>
      <c r="G8" s="91">
        <v>14.952096578504124</v>
      </c>
      <c r="H8" s="1"/>
      <c r="I8" s="1"/>
    </row>
    <row r="9" spans="1:9" x14ac:dyDescent="0.35">
      <c r="A9" s="12" t="s">
        <v>231</v>
      </c>
      <c r="B9" s="17">
        <v>15.944061095274641</v>
      </c>
      <c r="C9" s="17">
        <v>15.944061095274641</v>
      </c>
      <c r="D9" s="17">
        <v>15.944061095274641</v>
      </c>
      <c r="E9" s="17">
        <v>16.471804559262758</v>
      </c>
      <c r="F9" s="18">
        <v>16.748838226611447</v>
      </c>
      <c r="G9" s="91">
        <v>16.876732867565423</v>
      </c>
      <c r="H9" s="1"/>
      <c r="I9" s="1"/>
    </row>
    <row r="10" spans="1:9" x14ac:dyDescent="0.35">
      <c r="A10" s="12" t="s">
        <v>233</v>
      </c>
      <c r="B10" s="17">
        <v>6.8900369892991398</v>
      </c>
      <c r="C10" s="17">
        <v>6.8900369892991398</v>
      </c>
      <c r="D10" s="17">
        <v>6.8900369892991398</v>
      </c>
      <c r="E10" s="17">
        <v>6.8095482887215777</v>
      </c>
      <c r="F10" s="18">
        <v>6.8471928991779398</v>
      </c>
      <c r="G10" s="91">
        <v>6.8158818399190411</v>
      </c>
      <c r="H10" s="1"/>
      <c r="I10" s="1"/>
    </row>
    <row r="11" spans="1:9" x14ac:dyDescent="0.35">
      <c r="A11" s="12" t="s">
        <v>238</v>
      </c>
      <c r="B11" s="17">
        <v>16.677520513771029</v>
      </c>
      <c r="C11" s="17">
        <v>16.677520513771029</v>
      </c>
      <c r="D11" s="17">
        <v>16.677520513771029</v>
      </c>
      <c r="E11" s="17">
        <v>16.996943549389595</v>
      </c>
      <c r="F11" s="18">
        <v>17.119178747636969</v>
      </c>
      <c r="G11" s="91">
        <v>17.114739518382105</v>
      </c>
      <c r="H11" s="1"/>
      <c r="I11" s="1"/>
    </row>
    <row r="12" spans="1:9" x14ac:dyDescent="0.35">
      <c r="A12" s="12" t="s">
        <v>239</v>
      </c>
      <c r="B12" s="17">
        <v>13.674730456236057</v>
      </c>
      <c r="C12" s="17">
        <v>13.674730456236057</v>
      </c>
      <c r="D12" s="17">
        <v>13.674730456236057</v>
      </c>
      <c r="E12" s="17">
        <v>13.742491601628732</v>
      </c>
      <c r="F12" s="18">
        <v>13.840716059386597</v>
      </c>
      <c r="G12" s="91">
        <v>13.802304951043485</v>
      </c>
      <c r="H12" s="1"/>
      <c r="I12" s="1"/>
    </row>
    <row r="13" spans="1:9" x14ac:dyDescent="0.35">
      <c r="A13" s="12" t="s">
        <v>245</v>
      </c>
      <c r="B13" s="17">
        <v>14.103625924730126</v>
      </c>
      <c r="C13" s="17">
        <v>14.103625924730126</v>
      </c>
      <c r="D13" s="17">
        <v>14.103625924730126</v>
      </c>
      <c r="E13" s="17">
        <v>14.479408342613226</v>
      </c>
      <c r="F13" s="18">
        <v>14.568987065354433</v>
      </c>
      <c r="G13" s="91">
        <v>14.619507961374914</v>
      </c>
      <c r="H13" s="1"/>
      <c r="I13" s="1"/>
    </row>
    <row r="14" spans="1:9" x14ac:dyDescent="0.35">
      <c r="A14" s="12" t="s">
        <v>227</v>
      </c>
      <c r="B14" s="17">
        <v>15.341725156499823</v>
      </c>
      <c r="C14" s="17">
        <v>15.341725156499823</v>
      </c>
      <c r="D14" s="17">
        <v>15.341725156499823</v>
      </c>
      <c r="E14" s="17">
        <v>15.493314323404199</v>
      </c>
      <c r="F14" s="18">
        <v>15.719747664508795</v>
      </c>
      <c r="G14" s="91">
        <v>15.79586478503446</v>
      </c>
      <c r="H14" s="1"/>
      <c r="I14" s="1"/>
    </row>
    <row r="15" spans="1:9" x14ac:dyDescent="0.35">
      <c r="A15" s="12" t="s">
        <v>229</v>
      </c>
      <c r="B15" s="17">
        <v>16.0495029656397</v>
      </c>
      <c r="C15" s="17">
        <v>16.0495029656397</v>
      </c>
      <c r="D15" s="17">
        <v>16.0495029656397</v>
      </c>
      <c r="E15" s="17">
        <v>16.195191515831102</v>
      </c>
      <c r="F15" s="18">
        <v>16.288072635838802</v>
      </c>
      <c r="G15" s="91">
        <v>16.32283627415115</v>
      </c>
      <c r="H15" s="1"/>
      <c r="I15" s="1"/>
    </row>
    <row r="16" spans="1:9" x14ac:dyDescent="0.35">
      <c r="A16" s="12" t="s">
        <v>232</v>
      </c>
      <c r="B16" s="17">
        <v>15.209985149710445</v>
      </c>
      <c r="C16" s="17">
        <v>15.209985149710445</v>
      </c>
      <c r="D16" s="17">
        <v>15.209985149710445</v>
      </c>
      <c r="E16" s="17">
        <v>15.242830170820527</v>
      </c>
      <c r="F16" s="18">
        <v>15.248384459363846</v>
      </c>
      <c r="G16" s="91">
        <v>15.175369840902286</v>
      </c>
      <c r="H16" s="1"/>
      <c r="I16" s="1"/>
    </row>
    <row r="17" spans="1:9" x14ac:dyDescent="0.35">
      <c r="A17" s="12" t="s">
        <v>234</v>
      </c>
      <c r="B17" s="17">
        <v>10.294274886246184</v>
      </c>
      <c r="C17" s="17">
        <v>10.294274886246184</v>
      </c>
      <c r="D17" s="17">
        <v>10.294274886246184</v>
      </c>
      <c r="E17" s="17">
        <v>10.499871167224942</v>
      </c>
      <c r="F17" s="18">
        <v>10.66979047047486</v>
      </c>
      <c r="G17" s="91">
        <v>10.725987829799866</v>
      </c>
      <c r="H17" s="1"/>
      <c r="I17" s="1"/>
    </row>
    <row r="18" spans="1:9" x14ac:dyDescent="0.35">
      <c r="A18" s="12" t="s">
        <v>235</v>
      </c>
      <c r="B18" s="17">
        <v>13.243082500212411</v>
      </c>
      <c r="C18" s="17">
        <v>13.243082500212411</v>
      </c>
      <c r="D18" s="17">
        <v>13.243082500212411</v>
      </c>
      <c r="E18" s="17">
        <v>13.574289247827313</v>
      </c>
      <c r="F18" s="18">
        <v>13.783487032076341</v>
      </c>
      <c r="G18" s="91">
        <v>13.882898024750119</v>
      </c>
      <c r="H18" s="1"/>
      <c r="I18" s="1"/>
    </row>
    <row r="19" spans="1:9" x14ac:dyDescent="0.35">
      <c r="A19" s="12" t="s">
        <v>237</v>
      </c>
      <c r="B19" s="17">
        <v>11.590229312063808</v>
      </c>
      <c r="C19" s="17">
        <v>11.590229312063808</v>
      </c>
      <c r="D19" s="17">
        <v>11.590229312063808</v>
      </c>
      <c r="E19" s="17">
        <v>11.836133938427572</v>
      </c>
      <c r="F19" s="18">
        <v>11.736997055937193</v>
      </c>
      <c r="G19" s="91">
        <v>11.565120821046987</v>
      </c>
      <c r="H19" s="1"/>
      <c r="I19" s="1"/>
    </row>
    <row r="20" spans="1:9" x14ac:dyDescent="0.35">
      <c r="A20" s="12" t="s">
        <v>240</v>
      </c>
      <c r="B20" s="17">
        <v>3.1490787269681739</v>
      </c>
      <c r="C20" s="17">
        <v>3.1490787269681739</v>
      </c>
      <c r="D20" s="17">
        <v>3.1490787269681739</v>
      </c>
      <c r="E20" s="17">
        <v>3.2266308862053541</v>
      </c>
      <c r="F20" s="18">
        <v>3.4619660155629668</v>
      </c>
      <c r="G20" s="91">
        <v>3.4054673229930965</v>
      </c>
      <c r="H20" s="1"/>
      <c r="I20" s="1"/>
    </row>
    <row r="21" spans="1:9" x14ac:dyDescent="0.35">
      <c r="A21" s="12" t="s">
        <v>241</v>
      </c>
      <c r="B21" s="17">
        <v>13.901202170289727</v>
      </c>
      <c r="C21" s="17">
        <v>13.901202170289727</v>
      </c>
      <c r="D21" s="17">
        <v>13.901202170289727</v>
      </c>
      <c r="E21" s="17">
        <v>14.311456095363503</v>
      </c>
      <c r="F21" s="18">
        <v>14.445534185547816</v>
      </c>
      <c r="G21" s="91">
        <v>14.321315295488381</v>
      </c>
      <c r="H21" s="1"/>
      <c r="I21" s="1"/>
    </row>
    <row r="22" spans="1:9" x14ac:dyDescent="0.35">
      <c r="A22" s="12" t="s">
        <v>242</v>
      </c>
      <c r="B22" s="17">
        <v>16.629492702699949</v>
      </c>
      <c r="C22" s="17">
        <v>16.629492702699949</v>
      </c>
      <c r="D22" s="17">
        <v>16.629492702699949</v>
      </c>
      <c r="E22" s="17">
        <v>17.191264848914923</v>
      </c>
      <c r="F22" s="18">
        <v>17.449548045867385</v>
      </c>
      <c r="G22" s="91">
        <v>17.423481503974834</v>
      </c>
      <c r="H22" s="1"/>
      <c r="I22" s="1"/>
    </row>
    <row r="23" spans="1:9" x14ac:dyDescent="0.35">
      <c r="A23" s="12" t="s">
        <v>243</v>
      </c>
      <c r="B23" s="17">
        <v>20.137552043694317</v>
      </c>
      <c r="C23" s="17">
        <v>20.137552043694317</v>
      </c>
      <c r="D23" s="17">
        <v>20.137552043694317</v>
      </c>
      <c r="E23" s="17">
        <v>20.537378582962422</v>
      </c>
      <c r="F23" s="18">
        <v>20.550273124495284</v>
      </c>
      <c r="G23" s="91">
        <v>20.584515191474473</v>
      </c>
      <c r="H23" s="1"/>
      <c r="I23" s="1"/>
    </row>
    <row r="24" spans="1:9" x14ac:dyDescent="0.35">
      <c r="A24" s="12" t="s">
        <v>244</v>
      </c>
      <c r="B24" s="17">
        <v>23.080446898938742</v>
      </c>
      <c r="C24" s="17">
        <v>23.080446898938742</v>
      </c>
      <c r="D24" s="17">
        <v>23.080446898938742</v>
      </c>
      <c r="E24" s="17">
        <v>24.020491511096175</v>
      </c>
      <c r="F24" s="18">
        <v>24.167253210237941</v>
      </c>
      <c r="G24" s="91">
        <v>24.250117072930273</v>
      </c>
      <c r="H24" s="1"/>
      <c r="I24" s="1"/>
    </row>
    <row r="25" spans="1:9" x14ac:dyDescent="0.35">
      <c r="A25" s="12" t="s">
        <v>246</v>
      </c>
      <c r="B25" s="17">
        <v>23.696861274166114</v>
      </c>
      <c r="C25" s="17">
        <v>23.696861274166114</v>
      </c>
      <c r="D25" s="17">
        <v>23.696861274166114</v>
      </c>
      <c r="E25" s="17">
        <v>24.202539822541624</v>
      </c>
      <c r="F25" s="18">
        <v>24.22482686759065</v>
      </c>
      <c r="G25" s="91">
        <v>24.12111108770684</v>
      </c>
      <c r="H25" s="1"/>
      <c r="I25" s="1"/>
    </row>
    <row r="26" spans="1:9" x14ac:dyDescent="0.35">
      <c r="A26" s="12" t="s">
        <v>247</v>
      </c>
      <c r="B26" s="17">
        <v>15.953381734810854</v>
      </c>
      <c r="C26" s="17">
        <v>15.953381734810854</v>
      </c>
      <c r="D26" s="17">
        <v>15.953381734810854</v>
      </c>
      <c r="E26" s="17">
        <v>17.778646087721015</v>
      </c>
      <c r="F26" s="18">
        <v>17.948357467547684</v>
      </c>
      <c r="G26" s="91">
        <v>18.65444854831923</v>
      </c>
      <c r="H26" s="1"/>
      <c r="I26" s="1"/>
    </row>
    <row r="27" spans="1:9" x14ac:dyDescent="0.35">
      <c r="A27" s="12" t="s">
        <v>236</v>
      </c>
      <c r="B27" s="17">
        <v>8.758012311988324</v>
      </c>
      <c r="C27" s="17">
        <v>8.758012311988324</v>
      </c>
      <c r="D27" s="17">
        <v>8.758012311988324</v>
      </c>
      <c r="E27" s="17">
        <v>9.7022005937624343</v>
      </c>
      <c r="F27" s="18">
        <v>9.8454123317463118</v>
      </c>
      <c r="G27" s="91">
        <v>10.102451414057818</v>
      </c>
      <c r="H27" s="1"/>
      <c r="I27" s="1"/>
    </row>
    <row r="28" spans="1:9" x14ac:dyDescent="0.35">
      <c r="A28" s="12" t="s">
        <v>248</v>
      </c>
      <c r="B28" s="17">
        <v>12.550585358682111</v>
      </c>
      <c r="C28" s="17">
        <v>12.550585358682111</v>
      </c>
      <c r="D28" s="17">
        <v>12.550585358682111</v>
      </c>
      <c r="E28" s="17">
        <v>12.811245597576168</v>
      </c>
      <c r="F28" s="18">
        <v>12.544550567209301</v>
      </c>
      <c r="G28" s="91">
        <v>12.487523404999379</v>
      </c>
      <c r="H28" s="1"/>
      <c r="I28" s="1"/>
    </row>
    <row r="29" spans="1:9" x14ac:dyDescent="0.35">
      <c r="A29" s="12" t="s">
        <v>249</v>
      </c>
      <c r="B29" s="17">
        <v>13.679832352909889</v>
      </c>
      <c r="C29" s="17">
        <v>13.679832352909889</v>
      </c>
      <c r="D29" s="17">
        <v>13.679832352909889</v>
      </c>
      <c r="E29" s="17">
        <v>13.619621245791762</v>
      </c>
      <c r="F29" s="18">
        <v>13.217718730439087</v>
      </c>
      <c r="G29" s="91">
        <v>12.965865183239913</v>
      </c>
      <c r="H29" s="1"/>
      <c r="I29" s="1"/>
    </row>
    <row r="30" spans="1:9" x14ac:dyDescent="0.35">
      <c r="A30" s="12" t="s">
        <v>250</v>
      </c>
      <c r="B30" s="17">
        <v>13.401819464288945</v>
      </c>
      <c r="C30" s="17">
        <v>13.401819464288945</v>
      </c>
      <c r="D30" s="17">
        <v>13.401819464288945</v>
      </c>
      <c r="E30" s="17">
        <v>13.964299655772027</v>
      </c>
      <c r="F30" s="18">
        <v>14.174635803020825</v>
      </c>
      <c r="G30" s="91">
        <v>14.370575890157578</v>
      </c>
      <c r="H30" s="1"/>
      <c r="I30" s="1"/>
    </row>
    <row r="31" spans="1:9" x14ac:dyDescent="0.35">
      <c r="A31" s="12" t="s">
        <v>251</v>
      </c>
      <c r="B31" s="17">
        <v>12.136703587995834</v>
      </c>
      <c r="C31" s="17">
        <v>12.136703587995834</v>
      </c>
      <c r="D31" s="17">
        <v>12.136703587995834</v>
      </c>
      <c r="E31" s="17">
        <v>12.681059393002412</v>
      </c>
      <c r="F31" s="18">
        <v>12.772231498916403</v>
      </c>
      <c r="G31" s="91">
        <v>12.769201448446733</v>
      </c>
      <c r="H31" s="1"/>
      <c r="I31" s="1"/>
    </row>
    <row r="32" spans="1:9" x14ac:dyDescent="0.35">
      <c r="A32" s="12" t="s">
        <v>252</v>
      </c>
      <c r="B32" s="17">
        <v>13.291479030112663</v>
      </c>
      <c r="C32" s="17">
        <v>13.291479030112663</v>
      </c>
      <c r="D32" s="17">
        <v>13.291479030112663</v>
      </c>
      <c r="E32" s="17">
        <v>13.082290465602153</v>
      </c>
      <c r="F32" s="18">
        <v>13.078491700732116</v>
      </c>
      <c r="G32" s="91">
        <v>12.934002710087301</v>
      </c>
      <c r="H32" s="1"/>
      <c r="I32" s="1"/>
    </row>
    <row r="33" spans="1:9" x14ac:dyDescent="0.35">
      <c r="A33" s="12" t="s">
        <v>253</v>
      </c>
      <c r="B33" s="17">
        <v>16.009475362976243</v>
      </c>
      <c r="C33" s="17">
        <v>16.009475362976243</v>
      </c>
      <c r="D33" s="17">
        <v>16.009475362976243</v>
      </c>
      <c r="E33" s="17">
        <v>16.320407486873549</v>
      </c>
      <c r="F33" s="18">
        <v>16.143190745881164</v>
      </c>
      <c r="G33" s="91">
        <v>16.000265124525676</v>
      </c>
      <c r="H33" s="1"/>
      <c r="I33" s="1"/>
    </row>
    <row r="34" spans="1:9" x14ac:dyDescent="0.35">
      <c r="A34" s="12" t="s">
        <v>254</v>
      </c>
      <c r="B34" s="17">
        <v>29.145513132577602</v>
      </c>
      <c r="C34" s="17">
        <v>29.145513132577602</v>
      </c>
      <c r="D34" s="17">
        <v>29.145513132577602</v>
      </c>
      <c r="E34" s="17">
        <v>29.35689294402513</v>
      </c>
      <c r="F34" s="18">
        <v>29.374180407912725</v>
      </c>
      <c r="G34" s="91">
        <v>29.136791596277973</v>
      </c>
      <c r="H34" s="1"/>
      <c r="I34" s="1"/>
    </row>
    <row r="35" spans="1:9" x14ac:dyDescent="0.35">
      <c r="A35" s="12" t="s">
        <v>255</v>
      </c>
      <c r="B35" s="17">
        <v>17.148395653726467</v>
      </c>
      <c r="C35" s="17">
        <v>17.148395653726467</v>
      </c>
      <c r="D35" s="17">
        <v>17.148395653726467</v>
      </c>
      <c r="E35" s="17">
        <v>16.866367520951556</v>
      </c>
      <c r="F35" s="18">
        <v>16.760477198529941</v>
      </c>
      <c r="G35" s="91">
        <v>16.55585489072616</v>
      </c>
      <c r="H35" s="1"/>
      <c r="I35" s="1"/>
    </row>
    <row r="36" spans="1:9" x14ac:dyDescent="0.35">
      <c r="A36" s="12" t="s">
        <v>256</v>
      </c>
      <c r="B36" s="17">
        <v>11.479930356218532</v>
      </c>
      <c r="C36" s="17">
        <v>11.479930356218532</v>
      </c>
      <c r="D36" s="17">
        <v>11.479930356218532</v>
      </c>
      <c r="E36" s="17">
        <v>11.779356524579454</v>
      </c>
      <c r="F36" s="18">
        <v>11.691172351732625</v>
      </c>
      <c r="G36" s="91">
        <v>11.631549532424168</v>
      </c>
      <c r="H36" s="1"/>
      <c r="I36" s="1"/>
    </row>
    <row r="37" spans="1:9" x14ac:dyDescent="0.35">
      <c r="A37" s="12" t="s">
        <v>257</v>
      </c>
      <c r="B37" s="17">
        <v>16.279470175084455</v>
      </c>
      <c r="C37" s="17">
        <v>16.279470175084455</v>
      </c>
      <c r="D37" s="17">
        <v>16.279470175084455</v>
      </c>
      <c r="E37" s="17">
        <v>16.467945394850528</v>
      </c>
      <c r="F37" s="18">
        <v>16.391804652763515</v>
      </c>
      <c r="G37" s="120">
        <v>16.368781892068853</v>
      </c>
      <c r="H37" s="1"/>
      <c r="I37" s="1"/>
    </row>
    <row r="38" spans="1:9" x14ac:dyDescent="0.35">
      <c r="A38" s="1" t="s">
        <v>165</v>
      </c>
      <c r="B38" s="1"/>
      <c r="C38" s="1"/>
      <c r="D38" s="1"/>
      <c r="E38" s="1"/>
      <c r="F38" s="1"/>
      <c r="G38" s="1"/>
      <c r="H38" s="1"/>
      <c r="I38" s="1"/>
    </row>
    <row r="39" spans="1:9" x14ac:dyDescent="0.35">
      <c r="A39" s="199"/>
      <c r="B39" s="199"/>
      <c r="C39" s="199"/>
      <c r="D39" s="199"/>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I43" s="1"/>
    </row>
    <row r="44" spans="1:9" x14ac:dyDescent="0.35">
      <c r="A44" s="1"/>
      <c r="B44" s="1"/>
      <c r="C44" s="1"/>
      <c r="D44" s="1"/>
      <c r="E44" s="1"/>
      <c r="F44" s="1"/>
      <c r="G44" s="1"/>
      <c r="H44" s="1"/>
      <c r="I44" s="1"/>
    </row>
    <row r="45" spans="1:9" x14ac:dyDescent="0.35">
      <c r="G45" s="1"/>
      <c r="H45" s="1"/>
    </row>
  </sheetData>
  <sortState xmlns:xlrd2="http://schemas.microsoft.com/office/spreadsheetml/2017/richdata2" ref="A6:D37">
    <sortCondition descending="1" ref="D5:D37"/>
  </sortState>
  <mergeCells count="4">
    <mergeCell ref="A39:D39"/>
    <mergeCell ref="A1:F1"/>
    <mergeCell ref="A2:F2"/>
    <mergeCell ref="A3:F3"/>
  </mergeCells>
  <pageMargins left="0.7" right="0.7" top="0.75" bottom="0.75" header="0.3" footer="0.3"/>
  <tableParts count="1">
    <tablePart r:id="rId1"/>
  </tablePart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I45"/>
  <sheetViews>
    <sheetView zoomScale="80" zoomScaleNormal="80" workbookViewId="0">
      <selection activeCell="A6" sqref="A6:G37"/>
    </sheetView>
  </sheetViews>
  <sheetFormatPr baseColWidth="10" defaultColWidth="11.453125" defaultRowHeight="14.5" x14ac:dyDescent="0.35"/>
  <cols>
    <col min="1" max="1" width="25.453125" bestFit="1" customWidth="1"/>
  </cols>
  <sheetData>
    <row r="1" spans="1:9" ht="23.5" x14ac:dyDescent="0.35">
      <c r="A1" s="202" t="s">
        <v>58</v>
      </c>
      <c r="B1" s="202"/>
      <c r="C1" s="202"/>
      <c r="D1" s="202"/>
      <c r="E1" s="202"/>
      <c r="F1" s="202"/>
      <c r="G1" s="1"/>
      <c r="H1" s="1"/>
      <c r="I1" s="1"/>
    </row>
    <row r="2" spans="1:9" ht="75.75" customHeight="1" x14ac:dyDescent="0.35">
      <c r="A2" s="204" t="s">
        <v>201</v>
      </c>
      <c r="B2" s="204"/>
      <c r="C2" s="204"/>
      <c r="D2" s="204"/>
      <c r="E2" s="204"/>
      <c r="F2" s="204"/>
      <c r="G2" s="1"/>
      <c r="H2" s="1"/>
      <c r="I2" s="1"/>
    </row>
    <row r="3" spans="1:9" x14ac:dyDescent="0.35">
      <c r="A3" s="201" t="s">
        <v>4</v>
      </c>
      <c r="B3" s="201"/>
      <c r="C3" s="201"/>
      <c r="D3" s="201"/>
      <c r="E3" s="201"/>
      <c r="F3" s="201"/>
      <c r="G3" s="1"/>
      <c r="H3" s="1"/>
      <c r="I3" s="1"/>
    </row>
    <row r="4" spans="1:9" ht="15" thickBot="1" x14ac:dyDescent="0.4">
      <c r="A4" s="2"/>
      <c r="B4" s="2"/>
      <c r="C4" s="2"/>
      <c r="D4" s="2"/>
      <c r="E4" s="1"/>
      <c r="F4" s="1"/>
      <c r="G4" s="1"/>
      <c r="H4" s="1"/>
      <c r="I4" s="1"/>
    </row>
    <row r="5" spans="1:9" x14ac:dyDescent="0.35">
      <c r="A5" s="63" t="s">
        <v>226</v>
      </c>
      <c r="B5" s="64" t="s">
        <v>130</v>
      </c>
      <c r="C5" s="64" t="s">
        <v>131</v>
      </c>
      <c r="D5" s="64" t="s">
        <v>132</v>
      </c>
      <c r="E5" s="64" t="s">
        <v>133</v>
      </c>
      <c r="F5" s="141" t="s">
        <v>134</v>
      </c>
      <c r="G5" s="140">
        <v>2024</v>
      </c>
      <c r="H5" s="1"/>
      <c r="I5" s="1"/>
    </row>
    <row r="6" spans="1:9" x14ac:dyDescent="0.35">
      <c r="A6" s="44" t="s">
        <v>1</v>
      </c>
      <c r="B6" s="17">
        <v>2.6873868084360599</v>
      </c>
      <c r="C6" s="17">
        <v>2.6873868084360599</v>
      </c>
      <c r="D6" s="17">
        <v>2.6873868084360599</v>
      </c>
      <c r="E6" s="17">
        <v>2.50340136054422</v>
      </c>
      <c r="F6" s="18">
        <v>2.47172496442214</v>
      </c>
      <c r="G6" s="164">
        <v>2.4155347115475099</v>
      </c>
      <c r="H6" s="1"/>
      <c r="I6" s="1"/>
    </row>
    <row r="7" spans="1:9" x14ac:dyDescent="0.35">
      <c r="A7" s="44" t="s">
        <v>228</v>
      </c>
      <c r="B7" s="17">
        <v>5.4509760163683998</v>
      </c>
      <c r="C7" s="17">
        <v>5.4509760163683998</v>
      </c>
      <c r="D7" s="17">
        <v>5.4509760163683998</v>
      </c>
      <c r="E7" s="17">
        <v>5.3829604794162602</v>
      </c>
      <c r="F7" s="18">
        <v>5.3778938178155196</v>
      </c>
      <c r="G7" s="164">
        <v>5.33639819463711</v>
      </c>
      <c r="H7" s="1"/>
      <c r="I7" s="1"/>
    </row>
    <row r="8" spans="1:9" x14ac:dyDescent="0.35">
      <c r="A8" s="44" t="s">
        <v>230</v>
      </c>
      <c r="B8" s="17">
        <v>8.3432093700403502</v>
      </c>
      <c r="C8" s="17">
        <v>8.3432093700403502</v>
      </c>
      <c r="D8" s="17">
        <v>8.3432093700403502</v>
      </c>
      <c r="E8" s="17">
        <v>8.2713165924399998</v>
      </c>
      <c r="F8" s="18">
        <v>8.2877914698966499</v>
      </c>
      <c r="G8" s="164">
        <v>8.2070345124666702</v>
      </c>
      <c r="H8" s="1"/>
      <c r="I8" s="1"/>
    </row>
    <row r="9" spans="1:9" x14ac:dyDescent="0.35">
      <c r="A9" s="44" t="s">
        <v>231</v>
      </c>
      <c r="B9" s="17">
        <v>8.8771790373862505</v>
      </c>
      <c r="C9" s="17">
        <v>8.8771790373862505</v>
      </c>
      <c r="D9" s="17">
        <v>8.8771790373862505</v>
      </c>
      <c r="E9" s="17">
        <v>9.0347092810524305</v>
      </c>
      <c r="F9" s="18">
        <v>9.1020156510166306</v>
      </c>
      <c r="G9" s="164">
        <v>9.16029828644138</v>
      </c>
      <c r="H9" s="1"/>
      <c r="I9" s="1"/>
    </row>
    <row r="10" spans="1:9" x14ac:dyDescent="0.35">
      <c r="A10" s="44" t="s">
        <v>233</v>
      </c>
      <c r="B10" s="17">
        <v>1.9699652916000501</v>
      </c>
      <c r="C10" s="17">
        <v>1.9699652916000501</v>
      </c>
      <c r="D10" s="17">
        <v>1.9699652916000501</v>
      </c>
      <c r="E10" s="17">
        <v>1.9315693029692</v>
      </c>
      <c r="F10" s="18">
        <v>1.9076805742307199</v>
      </c>
      <c r="G10" s="164">
        <v>1.8831568662871201</v>
      </c>
      <c r="H10" s="1"/>
      <c r="I10" s="1"/>
    </row>
    <row r="11" spans="1:9" x14ac:dyDescent="0.35">
      <c r="A11" s="44" t="s">
        <v>238</v>
      </c>
      <c r="B11" s="17">
        <v>9.4638867459498393</v>
      </c>
      <c r="C11" s="17">
        <v>9.4638867459498393</v>
      </c>
      <c r="D11" s="17">
        <v>9.4638867459498393</v>
      </c>
      <c r="E11" s="17">
        <v>9.5482017454720491</v>
      </c>
      <c r="F11" s="18">
        <v>9.6452672055062294</v>
      </c>
      <c r="G11" s="164">
        <v>9.6420250766122404</v>
      </c>
      <c r="H11" s="1"/>
      <c r="I11" s="1"/>
    </row>
    <row r="12" spans="1:9" x14ac:dyDescent="0.35">
      <c r="A12" s="44" t="s">
        <v>239</v>
      </c>
      <c r="B12" s="17">
        <v>10.856426441154101</v>
      </c>
      <c r="C12" s="17">
        <v>10.856426441154101</v>
      </c>
      <c r="D12" s="17">
        <v>10.856426441154101</v>
      </c>
      <c r="E12" s="17">
        <v>10.831089820624801</v>
      </c>
      <c r="F12" s="18">
        <v>10.8559753226965</v>
      </c>
      <c r="G12" s="164">
        <v>10.8070667879919</v>
      </c>
      <c r="H12" s="1"/>
      <c r="I12" s="1"/>
    </row>
    <row r="13" spans="1:9" x14ac:dyDescent="0.35">
      <c r="A13" s="44" t="s">
        <v>245</v>
      </c>
      <c r="B13" s="17">
        <v>9.91198394092957</v>
      </c>
      <c r="C13" s="17">
        <v>9.91198394092957</v>
      </c>
      <c r="D13" s="17">
        <v>9.91198394092957</v>
      </c>
      <c r="E13" s="17">
        <v>10.038927017735601</v>
      </c>
      <c r="F13" s="18">
        <v>10.0724878523105</v>
      </c>
      <c r="G13" s="164">
        <v>10.0656670141978</v>
      </c>
      <c r="H13" s="1"/>
      <c r="I13" s="1"/>
    </row>
    <row r="14" spans="1:9" x14ac:dyDescent="0.35">
      <c r="A14" s="44" t="s">
        <v>227</v>
      </c>
      <c r="B14" s="17">
        <v>9.5762987452914601</v>
      </c>
      <c r="C14" s="17">
        <v>9.5762987452914601</v>
      </c>
      <c r="D14" s="17">
        <v>9.5762987452914601</v>
      </c>
      <c r="E14" s="17">
        <v>9.5571530410334695</v>
      </c>
      <c r="F14" s="18">
        <v>9.6492880345523808</v>
      </c>
      <c r="G14" s="164">
        <v>9.6422710863144108</v>
      </c>
      <c r="H14" s="1"/>
      <c r="I14" s="1"/>
    </row>
    <row r="15" spans="1:9" x14ac:dyDescent="0.35">
      <c r="A15" s="44" t="s">
        <v>229</v>
      </c>
      <c r="B15" s="17">
        <v>12.013248853365999</v>
      </c>
      <c r="C15" s="17">
        <v>12.013248853365999</v>
      </c>
      <c r="D15" s="17">
        <v>12.013248853365999</v>
      </c>
      <c r="E15" s="17">
        <v>12.113468014931399</v>
      </c>
      <c r="F15" s="18">
        <v>12.1461516385911</v>
      </c>
      <c r="G15" s="164">
        <v>12.131656401222299</v>
      </c>
      <c r="H15" s="1"/>
      <c r="I15" s="1"/>
    </row>
    <row r="16" spans="1:9" x14ac:dyDescent="0.35">
      <c r="A16" s="44" t="s">
        <v>232</v>
      </c>
      <c r="B16" s="17">
        <v>6.22170608759102</v>
      </c>
      <c r="C16" s="17">
        <v>6.22170608759102</v>
      </c>
      <c r="D16" s="17">
        <v>6.22170608759102</v>
      </c>
      <c r="E16" s="17">
        <v>6.1782332106188704</v>
      </c>
      <c r="F16" s="18">
        <v>6.2145249288533204</v>
      </c>
      <c r="G16" s="164">
        <v>6.1930003206951003</v>
      </c>
      <c r="H16" s="1"/>
      <c r="I16" s="1"/>
    </row>
    <row r="17" spans="1:9" x14ac:dyDescent="0.35">
      <c r="A17" s="44" t="s">
        <v>234</v>
      </c>
      <c r="B17" s="17">
        <v>1.9840091240659099</v>
      </c>
      <c r="C17" s="17">
        <v>1.9840091240659099</v>
      </c>
      <c r="D17" s="17">
        <v>1.9840091240659099</v>
      </c>
      <c r="E17" s="17">
        <v>2.0261881895481499</v>
      </c>
      <c r="F17" s="18">
        <v>2.0312418851309602</v>
      </c>
      <c r="G17" s="164">
        <v>2.0664223493281302</v>
      </c>
      <c r="H17" s="1"/>
      <c r="I17" s="1"/>
    </row>
    <row r="18" spans="1:9" x14ac:dyDescent="0.35">
      <c r="A18" s="44" t="s">
        <v>235</v>
      </c>
      <c r="B18" s="17">
        <v>5.58120214864954</v>
      </c>
      <c r="C18" s="17">
        <v>5.58120214864954</v>
      </c>
      <c r="D18" s="17">
        <v>5.58120214864954</v>
      </c>
      <c r="E18" s="17">
        <v>5.6483369303863</v>
      </c>
      <c r="F18" s="18">
        <v>5.6968266662192697</v>
      </c>
      <c r="G18" s="164">
        <v>5.7208620894811997</v>
      </c>
      <c r="H18" s="1"/>
      <c r="I18" s="1"/>
    </row>
    <row r="19" spans="1:9" x14ac:dyDescent="0.35">
      <c r="A19" s="44" t="s">
        <v>237</v>
      </c>
      <c r="B19" s="17">
        <v>1.91093386507145</v>
      </c>
      <c r="C19" s="17">
        <v>1.91093386507145</v>
      </c>
      <c r="D19" s="17">
        <v>1.91093386507145</v>
      </c>
      <c r="E19" s="17">
        <v>1.9624678032626</v>
      </c>
      <c r="F19" s="18">
        <v>1.9038272816486801</v>
      </c>
      <c r="G19" s="164">
        <v>1.8573124497376801</v>
      </c>
      <c r="H19" s="1"/>
      <c r="I19" s="1"/>
    </row>
    <row r="20" spans="1:9" x14ac:dyDescent="0.35">
      <c r="A20" s="44" t="s">
        <v>240</v>
      </c>
      <c r="B20" s="17">
        <v>0.67001675041876096</v>
      </c>
      <c r="C20" s="17">
        <v>0.67001675041876096</v>
      </c>
      <c r="D20" s="17">
        <v>0.67001675041876096</v>
      </c>
      <c r="E20" s="17">
        <v>0.67088364960705404</v>
      </c>
      <c r="F20" s="18">
        <v>0.66698427822772699</v>
      </c>
      <c r="G20" s="164">
        <v>0.65013467075322795</v>
      </c>
      <c r="H20" s="1"/>
      <c r="I20" s="1"/>
    </row>
    <row r="21" spans="1:9" x14ac:dyDescent="0.35">
      <c r="A21" s="44" t="s">
        <v>241</v>
      </c>
      <c r="B21" s="17">
        <v>2.2695840278024</v>
      </c>
      <c r="C21" s="17">
        <v>2.2695840278024</v>
      </c>
      <c r="D21" s="17">
        <v>2.2695840278024</v>
      </c>
      <c r="E21" s="17">
        <v>2.2350821262734799</v>
      </c>
      <c r="F21" s="18">
        <v>2.1942583572983998</v>
      </c>
      <c r="G21" s="164">
        <v>2.1522428636157702</v>
      </c>
      <c r="H21" s="1"/>
      <c r="I21" s="1"/>
    </row>
    <row r="22" spans="1:9" x14ac:dyDescent="0.35">
      <c r="A22" s="44" t="s">
        <v>242</v>
      </c>
      <c r="B22" s="17">
        <v>4.1655208938046799</v>
      </c>
      <c r="C22" s="17">
        <v>4.1655208938046799</v>
      </c>
      <c r="D22" s="17">
        <v>4.1655208938046799</v>
      </c>
      <c r="E22" s="17">
        <v>4.1755369263397597</v>
      </c>
      <c r="F22" s="18">
        <v>4.1796150655318698</v>
      </c>
      <c r="G22" s="164">
        <v>4.1714356902042304</v>
      </c>
      <c r="H22" s="1"/>
      <c r="I22" s="1"/>
    </row>
    <row r="23" spans="1:9" x14ac:dyDescent="0.35">
      <c r="A23" s="44" t="s">
        <v>243</v>
      </c>
      <c r="B23" s="17">
        <v>10.218471594215901</v>
      </c>
      <c r="C23" s="17">
        <v>10.218471594215901</v>
      </c>
      <c r="D23" s="17">
        <v>10.218471594215901</v>
      </c>
      <c r="E23" s="17">
        <v>10.4390262817512</v>
      </c>
      <c r="F23" s="18">
        <v>10.4274010892352</v>
      </c>
      <c r="G23" s="164">
        <v>10.3797195834118</v>
      </c>
      <c r="H23" s="1"/>
      <c r="I23" s="1"/>
    </row>
    <row r="24" spans="1:9" x14ac:dyDescent="0.35">
      <c r="A24" s="44" t="s">
        <v>244</v>
      </c>
      <c r="B24" s="17">
        <v>5.59132669941211</v>
      </c>
      <c r="C24" s="17">
        <v>5.59132669941211</v>
      </c>
      <c r="D24" s="17">
        <v>5.59132669941211</v>
      </c>
      <c r="E24" s="17">
        <v>5.7823337101653003</v>
      </c>
      <c r="F24" s="18">
        <v>5.8223257965593298</v>
      </c>
      <c r="G24" s="164">
        <v>5.8314642742710703</v>
      </c>
      <c r="H24" s="1"/>
      <c r="I24" s="1"/>
    </row>
    <row r="25" spans="1:9" x14ac:dyDescent="0.35">
      <c r="A25" s="44" t="s">
        <v>246</v>
      </c>
      <c r="B25" s="17">
        <v>7.2879560081620101</v>
      </c>
      <c r="C25" s="17">
        <v>7.2879560081620101</v>
      </c>
      <c r="D25" s="17">
        <v>7.2879560081620101</v>
      </c>
      <c r="E25" s="17">
        <v>7.4474131264538403</v>
      </c>
      <c r="F25" s="18">
        <v>7.44629315361483</v>
      </c>
      <c r="G25" s="164">
        <v>7.4295188717001199</v>
      </c>
      <c r="H25" s="1"/>
      <c r="I25" s="1"/>
    </row>
    <row r="26" spans="1:9" x14ac:dyDescent="0.35">
      <c r="A26" s="44" t="s">
        <v>247</v>
      </c>
      <c r="B26" s="17">
        <v>1.43293847917463</v>
      </c>
      <c r="C26" s="17">
        <v>1.43293847917463</v>
      </c>
      <c r="D26" s="17">
        <v>1.43293847917463</v>
      </c>
      <c r="E26" s="17">
        <v>1.5141154635147001</v>
      </c>
      <c r="F26" s="18">
        <v>1.45273911617227</v>
      </c>
      <c r="G26" s="164">
        <v>1.58960213193698</v>
      </c>
      <c r="H26" s="1"/>
      <c r="I26" s="1"/>
    </row>
    <row r="27" spans="1:9" x14ac:dyDescent="0.35">
      <c r="A27" s="44" t="s">
        <v>236</v>
      </c>
      <c r="B27" s="17">
        <v>0.95195785999873095</v>
      </c>
      <c r="C27" s="17">
        <v>0.95195785999873095</v>
      </c>
      <c r="D27" s="17">
        <v>0.95195785999873095</v>
      </c>
      <c r="E27" s="17">
        <v>0.97940195268264296</v>
      </c>
      <c r="F27" s="18">
        <v>1.14618233115853</v>
      </c>
      <c r="G27" s="164">
        <v>1.11298193544705</v>
      </c>
      <c r="H27" s="1"/>
      <c r="I27" s="1"/>
    </row>
    <row r="28" spans="1:9" x14ac:dyDescent="0.35">
      <c r="A28" s="44" t="s">
        <v>248</v>
      </c>
      <c r="B28" s="17">
        <v>2.0582340970465101</v>
      </c>
      <c r="C28" s="17">
        <v>2.0582340970465101</v>
      </c>
      <c r="D28" s="17">
        <v>2.0582340970465101</v>
      </c>
      <c r="E28" s="17">
        <v>2.1531505206010402</v>
      </c>
      <c r="F28" s="18">
        <v>2.2228973243725898</v>
      </c>
      <c r="G28" s="164">
        <v>2.2002520818610298</v>
      </c>
      <c r="H28" s="1"/>
      <c r="I28" s="1"/>
    </row>
    <row r="29" spans="1:9" x14ac:dyDescent="0.35">
      <c r="A29" s="44" t="s">
        <v>249</v>
      </c>
      <c r="B29" s="17">
        <v>2.03176359207293</v>
      </c>
      <c r="C29" s="17">
        <v>2.03176359207293</v>
      </c>
      <c r="D29" s="17">
        <v>2.03176359207293</v>
      </c>
      <c r="E29" s="17">
        <v>1.9974763342477799</v>
      </c>
      <c r="F29" s="18">
        <v>1.91181394265529</v>
      </c>
      <c r="G29" s="164">
        <v>1.85898974496543</v>
      </c>
      <c r="H29" s="1"/>
      <c r="I29" s="1"/>
    </row>
    <row r="30" spans="1:9" x14ac:dyDescent="0.35">
      <c r="A30" s="44" t="s">
        <v>250</v>
      </c>
      <c r="B30" s="17">
        <v>2.3692825233763202</v>
      </c>
      <c r="C30" s="17">
        <v>2.3692825233763202</v>
      </c>
      <c r="D30" s="17">
        <v>2.3692825233763202</v>
      </c>
      <c r="E30" s="17">
        <v>2.3776571205507602</v>
      </c>
      <c r="F30" s="18">
        <v>2.39520958083832</v>
      </c>
      <c r="G30" s="164">
        <v>2.4188098032938501</v>
      </c>
      <c r="H30" s="1"/>
      <c r="I30" s="1"/>
    </row>
    <row r="31" spans="1:9" x14ac:dyDescent="0.35">
      <c r="A31" s="44" t="s">
        <v>251</v>
      </c>
      <c r="B31" s="17">
        <v>0.53015241882041098</v>
      </c>
      <c r="C31" s="17">
        <v>0.53015241882041098</v>
      </c>
      <c r="D31" s="17">
        <v>0.53015241882041098</v>
      </c>
      <c r="E31" s="17">
        <v>0.55215062669096104</v>
      </c>
      <c r="F31" s="18">
        <v>0.58620812164706704</v>
      </c>
      <c r="G31" s="164">
        <v>0.58908120657691798</v>
      </c>
      <c r="H31" s="1"/>
      <c r="I31" s="1"/>
    </row>
    <row r="32" spans="1:9" x14ac:dyDescent="0.35">
      <c r="A32" s="44" t="s">
        <v>252</v>
      </c>
      <c r="B32" s="17">
        <v>3.2071828074167898</v>
      </c>
      <c r="C32" s="17">
        <v>3.2071828074167898</v>
      </c>
      <c r="D32" s="17">
        <v>3.2071828074167898</v>
      </c>
      <c r="E32" s="17">
        <v>3.1310013256874498</v>
      </c>
      <c r="F32" s="18">
        <v>3.1088063353247599</v>
      </c>
      <c r="G32" s="164">
        <v>3.06735973817299</v>
      </c>
      <c r="H32" s="1"/>
      <c r="I32" s="1"/>
    </row>
    <row r="33" spans="1:9" x14ac:dyDescent="0.35">
      <c r="A33" s="44" t="s">
        <v>253</v>
      </c>
      <c r="B33" s="17">
        <v>5.6592973399142501</v>
      </c>
      <c r="C33" s="17">
        <v>5.6592973399142501</v>
      </c>
      <c r="D33" s="17">
        <v>5.6592973399142501</v>
      </c>
      <c r="E33" s="17">
        <v>5.5959669963542504</v>
      </c>
      <c r="F33" s="18">
        <v>5.5008185136605396</v>
      </c>
      <c r="G33" s="164">
        <v>5.4184824934961604</v>
      </c>
      <c r="H33" s="1"/>
      <c r="I33" s="1"/>
    </row>
    <row r="34" spans="1:9" x14ac:dyDescent="0.35">
      <c r="A34" s="44" t="s">
        <v>254</v>
      </c>
      <c r="B34" s="17">
        <v>11.7010918700883</v>
      </c>
      <c r="C34" s="17">
        <v>11.7010918700883</v>
      </c>
      <c r="D34" s="17">
        <v>11.7010918700883</v>
      </c>
      <c r="E34" s="17">
        <v>11.7892564092386</v>
      </c>
      <c r="F34" s="18">
        <v>11.8690884740939</v>
      </c>
      <c r="G34" s="164">
        <v>11.7922841153586</v>
      </c>
      <c r="H34" s="1"/>
      <c r="I34" s="1"/>
    </row>
    <row r="35" spans="1:9" x14ac:dyDescent="0.35">
      <c r="A35" s="44" t="s">
        <v>255</v>
      </c>
      <c r="B35" s="17">
        <v>3.6055705759322598</v>
      </c>
      <c r="C35" s="17">
        <v>3.6055705759322598</v>
      </c>
      <c r="D35" s="17">
        <v>3.6055705759322598</v>
      </c>
      <c r="E35" s="17">
        <v>3.5177200035040901</v>
      </c>
      <c r="F35" s="18">
        <v>3.4965167851808499</v>
      </c>
      <c r="G35" s="164">
        <v>3.4533912859426601</v>
      </c>
      <c r="H35" s="1"/>
      <c r="I35" s="1"/>
    </row>
    <row r="36" spans="1:9" x14ac:dyDescent="0.35">
      <c r="A36" s="44" t="s">
        <v>256</v>
      </c>
      <c r="B36" s="17">
        <v>3.4916003952755199</v>
      </c>
      <c r="C36" s="17">
        <v>3.4916003952755199</v>
      </c>
      <c r="D36" s="17">
        <v>3.4916003952755199</v>
      </c>
      <c r="E36" s="17">
        <v>3.4760886671714699</v>
      </c>
      <c r="F36" s="18">
        <v>3.4296514874170798</v>
      </c>
      <c r="G36" s="164">
        <v>3.3889013480850201</v>
      </c>
      <c r="H36" s="1"/>
      <c r="I36" s="1"/>
    </row>
    <row r="37" spans="1:9" ht="15" thickBot="1" x14ac:dyDescent="0.4">
      <c r="A37" s="46" t="s">
        <v>257</v>
      </c>
      <c r="B37" s="47">
        <v>3.3544495437354902</v>
      </c>
      <c r="C37" s="47">
        <v>3.3544495437354902</v>
      </c>
      <c r="D37" s="47">
        <v>3.3544495437354902</v>
      </c>
      <c r="E37" s="47">
        <v>3.3120211969356599</v>
      </c>
      <c r="F37" s="159">
        <v>3.24172499736332</v>
      </c>
      <c r="G37" s="165">
        <v>3.1655330270612501</v>
      </c>
      <c r="H37" s="1"/>
      <c r="I37" s="1"/>
    </row>
    <row r="38" spans="1:9" x14ac:dyDescent="0.35">
      <c r="A38" s="70" t="s">
        <v>165</v>
      </c>
      <c r="B38" s="6"/>
      <c r="C38" s="6"/>
      <c r="D38" s="6"/>
      <c r="E38" s="6"/>
      <c r="F38" s="6"/>
      <c r="G38" s="1"/>
      <c r="H38" s="1"/>
      <c r="I38" s="1"/>
    </row>
    <row r="39" spans="1:9" x14ac:dyDescent="0.35">
      <c r="A39" s="199"/>
      <c r="B39" s="199"/>
      <c r="C39" s="199"/>
      <c r="D39" s="199"/>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I43" s="1"/>
    </row>
    <row r="44" spans="1:9" x14ac:dyDescent="0.35">
      <c r="A44" s="1"/>
      <c r="B44" s="1"/>
      <c r="C44" s="1"/>
      <c r="D44" s="1"/>
      <c r="E44" s="1"/>
      <c r="F44" s="1"/>
      <c r="G44" s="1"/>
      <c r="H44" s="1"/>
      <c r="I44" s="1"/>
    </row>
    <row r="45" spans="1:9" x14ac:dyDescent="0.35">
      <c r="G45" s="1"/>
      <c r="H45" s="1"/>
    </row>
  </sheetData>
  <sortState xmlns:xlrd2="http://schemas.microsoft.com/office/spreadsheetml/2017/richdata2" ref="A6:D37">
    <sortCondition descending="1" ref="D5:D37"/>
  </sortState>
  <mergeCells count="4">
    <mergeCell ref="A39:D39"/>
    <mergeCell ref="A1:F1"/>
    <mergeCell ref="A2:F2"/>
    <mergeCell ref="A3:F3"/>
  </mergeCells>
  <pageMargins left="0.7" right="0.7" top="0.75" bottom="0.75" header="0.3" footer="0.3"/>
  <tableParts count="1">
    <tablePart r:id="rId1"/>
  </tablePart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I45"/>
  <sheetViews>
    <sheetView zoomScale="80" zoomScaleNormal="80" workbookViewId="0">
      <selection activeCell="A2" sqref="A2:F2"/>
    </sheetView>
  </sheetViews>
  <sheetFormatPr baseColWidth="10" defaultColWidth="11.453125" defaultRowHeight="14.5" x14ac:dyDescent="0.35"/>
  <cols>
    <col min="1" max="1" width="25.453125" bestFit="1" customWidth="1"/>
  </cols>
  <sheetData>
    <row r="1" spans="1:9" ht="23.5" x14ac:dyDescent="0.35">
      <c r="A1" s="202" t="s">
        <v>142</v>
      </c>
      <c r="B1" s="202"/>
      <c r="C1" s="202"/>
      <c r="D1" s="202"/>
      <c r="E1" s="202"/>
      <c r="F1" s="202"/>
      <c r="G1" s="1"/>
      <c r="H1" s="1"/>
      <c r="I1" s="1"/>
    </row>
    <row r="2" spans="1:9" ht="33.75" customHeight="1" x14ac:dyDescent="0.35">
      <c r="A2" s="204" t="s">
        <v>153</v>
      </c>
      <c r="B2" s="204"/>
      <c r="C2" s="204"/>
      <c r="D2" s="204"/>
      <c r="E2" s="204"/>
      <c r="F2" s="204"/>
      <c r="G2" s="1"/>
      <c r="H2" s="1"/>
      <c r="I2" s="1"/>
    </row>
    <row r="3" spans="1:9" x14ac:dyDescent="0.35">
      <c r="A3" s="201" t="s">
        <v>298</v>
      </c>
      <c r="B3" s="201"/>
      <c r="C3" s="201"/>
      <c r="D3" s="201"/>
      <c r="E3" s="201"/>
      <c r="F3" s="201"/>
      <c r="G3" s="1"/>
      <c r="H3" s="1"/>
      <c r="I3" s="1"/>
    </row>
    <row r="4" spans="1:9" x14ac:dyDescent="0.35">
      <c r="A4" s="2"/>
      <c r="B4" s="2"/>
      <c r="C4" s="2"/>
      <c r="D4" s="2"/>
      <c r="E4" s="1"/>
      <c r="F4" s="1"/>
      <c r="G4" s="1"/>
      <c r="H4" s="1"/>
      <c r="I4" s="1"/>
    </row>
    <row r="5" spans="1:9" x14ac:dyDescent="0.35">
      <c r="A5" s="22" t="s">
        <v>226</v>
      </c>
      <c r="B5" s="23" t="s">
        <v>130</v>
      </c>
      <c r="C5" s="23" t="s">
        <v>131</v>
      </c>
      <c r="D5" s="23" t="s">
        <v>132</v>
      </c>
      <c r="E5" s="23" t="s">
        <v>133</v>
      </c>
      <c r="F5" s="24" t="s">
        <v>134</v>
      </c>
      <c r="G5" s="118" t="s">
        <v>291</v>
      </c>
      <c r="H5" s="1"/>
      <c r="I5" s="1"/>
    </row>
    <row r="6" spans="1:9" x14ac:dyDescent="0.35">
      <c r="A6" s="12" t="s">
        <v>1</v>
      </c>
      <c r="B6" s="38">
        <v>269.90710989075188</v>
      </c>
      <c r="C6" s="38">
        <v>170.8843537414966</v>
      </c>
      <c r="D6" s="38">
        <v>192.12097423926292</v>
      </c>
      <c r="E6" s="38">
        <v>263.25610481829273</v>
      </c>
      <c r="F6" s="39">
        <v>266.95032269282302</v>
      </c>
      <c r="G6" s="167">
        <v>291.77105027517001</v>
      </c>
      <c r="H6" s="1"/>
      <c r="I6" s="1"/>
    </row>
    <row r="7" spans="1:9" x14ac:dyDescent="0.35">
      <c r="A7" s="12" t="s">
        <v>227</v>
      </c>
      <c r="B7" s="38">
        <v>435.62505081163113</v>
      </c>
      <c r="C7" s="38">
        <v>295.14247453313527</v>
      </c>
      <c r="D7" s="38">
        <v>281.20119174180678</v>
      </c>
      <c r="E7" s="38">
        <v>295.01107101986298</v>
      </c>
      <c r="F7" s="39">
        <v>297.24282779187803</v>
      </c>
      <c r="G7" s="166">
        <v>362.14702844559298</v>
      </c>
      <c r="H7" s="1"/>
      <c r="I7" s="1"/>
    </row>
    <row r="8" spans="1:9" x14ac:dyDescent="0.35">
      <c r="A8" s="12" t="s">
        <v>228</v>
      </c>
      <c r="B8" s="38">
        <v>402.91263744822731</v>
      </c>
      <c r="C8" s="38">
        <v>275.20824019294878</v>
      </c>
      <c r="D8" s="38">
        <v>272.73135111080398</v>
      </c>
      <c r="E8" s="38">
        <v>291.77084641912074</v>
      </c>
      <c r="F8" s="39">
        <v>286.52976630468601</v>
      </c>
      <c r="G8" s="166">
        <v>284.06178343789799</v>
      </c>
      <c r="H8" s="1"/>
      <c r="I8" s="1"/>
    </row>
    <row r="9" spans="1:9" x14ac:dyDescent="0.35">
      <c r="A9" s="12" t="s">
        <v>229</v>
      </c>
      <c r="B9" s="38">
        <v>240.33512821336092</v>
      </c>
      <c r="C9" s="38">
        <v>183.85667292385185</v>
      </c>
      <c r="D9" s="38">
        <v>182.34868358610038</v>
      </c>
      <c r="E9" s="38">
        <v>205.35686819032577</v>
      </c>
      <c r="F9" s="39">
        <v>202.88783023569701</v>
      </c>
      <c r="G9" s="166">
        <v>205.83560897861099</v>
      </c>
      <c r="H9" s="1"/>
      <c r="I9" s="1"/>
    </row>
    <row r="10" spans="1:9" x14ac:dyDescent="0.35">
      <c r="A10" s="12" t="s">
        <v>230</v>
      </c>
      <c r="B10" s="38">
        <v>319.5766439967677</v>
      </c>
      <c r="C10" s="38">
        <v>249.11467979374498</v>
      </c>
      <c r="D10" s="38">
        <v>261.92993630071794</v>
      </c>
      <c r="E10" s="38">
        <v>256.5210452356763</v>
      </c>
      <c r="F10" s="39">
        <v>253.66790598562699</v>
      </c>
      <c r="G10" s="166">
        <v>266.60244098125497</v>
      </c>
      <c r="H10" s="1"/>
      <c r="I10" s="1"/>
    </row>
    <row r="11" spans="1:9" x14ac:dyDescent="0.35">
      <c r="A11" s="12" t="s">
        <v>231</v>
      </c>
      <c r="B11" s="38">
        <v>316.14885977414758</v>
      </c>
      <c r="C11" s="38">
        <v>232.47304691156324</v>
      </c>
      <c r="D11" s="38">
        <v>230.96604075448059</v>
      </c>
      <c r="E11" s="38">
        <v>248.16549080987829</v>
      </c>
      <c r="F11" s="39">
        <v>253.78337249251601</v>
      </c>
      <c r="G11" s="166">
        <v>253.67304846281101</v>
      </c>
      <c r="H11" s="1"/>
      <c r="I11" s="1"/>
    </row>
    <row r="12" spans="1:9" x14ac:dyDescent="0.35">
      <c r="A12" s="12" t="s">
        <v>232</v>
      </c>
      <c r="B12" s="38">
        <v>379.11915687352587</v>
      </c>
      <c r="C12" s="38">
        <v>298.20112884022376</v>
      </c>
      <c r="D12" s="38">
        <v>289.77308075152422</v>
      </c>
      <c r="E12" s="38">
        <v>356.53868186059162</v>
      </c>
      <c r="F12" s="39">
        <v>344.13838389163999</v>
      </c>
      <c r="G12" s="166">
        <v>353.41701401595998</v>
      </c>
      <c r="H12" s="1"/>
      <c r="I12" s="1"/>
    </row>
    <row r="13" spans="1:9" x14ac:dyDescent="0.35">
      <c r="A13" s="12" t="s">
        <v>233</v>
      </c>
      <c r="B13" s="38">
        <v>235.62118998384003</v>
      </c>
      <c r="C13" s="38">
        <v>159.63551593851273</v>
      </c>
      <c r="D13" s="38">
        <v>157.44276689406209</v>
      </c>
      <c r="E13" s="38">
        <v>164.81092416559611</v>
      </c>
      <c r="F13" s="39">
        <v>162.337973110859</v>
      </c>
      <c r="G13" s="166">
        <v>172.37474402018799</v>
      </c>
      <c r="H13" s="1"/>
      <c r="I13" s="1"/>
    </row>
    <row r="14" spans="1:9" x14ac:dyDescent="0.35">
      <c r="A14" s="12" t="s">
        <v>234</v>
      </c>
      <c r="B14" s="38">
        <v>370.66517766979911</v>
      </c>
      <c r="C14" s="38">
        <v>289.87374388044316</v>
      </c>
      <c r="D14" s="38">
        <v>287.84296952216908</v>
      </c>
      <c r="E14" s="38">
        <v>299.1323446141879</v>
      </c>
      <c r="F14" s="39">
        <v>297.79765611730699</v>
      </c>
      <c r="G14" s="166">
        <v>354.60195789734001</v>
      </c>
      <c r="H14" s="1"/>
      <c r="I14" s="1"/>
    </row>
    <row r="15" spans="1:9" x14ac:dyDescent="0.35">
      <c r="A15" s="12" t="s">
        <v>235</v>
      </c>
      <c r="B15" s="38">
        <v>312.10173043699911</v>
      </c>
      <c r="C15" s="38">
        <v>194.93104663981779</v>
      </c>
      <c r="D15" s="38">
        <v>201.07151899552946</v>
      </c>
      <c r="E15" s="38">
        <v>234.74178403755869</v>
      </c>
      <c r="F15" s="39">
        <v>236.037388025827</v>
      </c>
      <c r="G15" s="166">
        <v>296.10033096822002</v>
      </c>
      <c r="H15" s="1"/>
      <c r="I15" s="1"/>
    </row>
    <row r="16" spans="1:9" x14ac:dyDescent="0.35">
      <c r="A16" s="12" t="s">
        <v>236</v>
      </c>
      <c r="B16" s="38">
        <v>142.7936789998096</v>
      </c>
      <c r="C16" s="38">
        <v>119.36461298319713</v>
      </c>
      <c r="D16" s="38">
        <v>115.78541103820918</v>
      </c>
      <c r="E16" s="38">
        <v>81.392982762129009</v>
      </c>
      <c r="F16" s="39">
        <v>77.725960470797204</v>
      </c>
      <c r="G16" s="166">
        <v>118.870728083209</v>
      </c>
      <c r="H16" s="1"/>
      <c r="I16" s="1"/>
    </row>
    <row r="17" spans="1:9" x14ac:dyDescent="0.35">
      <c r="A17" s="12" t="s">
        <v>237</v>
      </c>
      <c r="B17" s="38">
        <v>324.02791625124627</v>
      </c>
      <c r="C17" s="38">
        <v>288.23745860419479</v>
      </c>
      <c r="D17" s="38">
        <v>255.34310473088445</v>
      </c>
      <c r="E17" s="38">
        <v>328.66898899844523</v>
      </c>
      <c r="F17" s="39">
        <v>313.903873987331</v>
      </c>
      <c r="G17" s="166">
        <v>299.39013121419299</v>
      </c>
      <c r="H17" s="1"/>
      <c r="I17" s="1"/>
    </row>
    <row r="18" spans="1:9" x14ac:dyDescent="0.35">
      <c r="A18" s="12" t="s">
        <v>238</v>
      </c>
      <c r="B18" s="38">
        <v>391.13925318852631</v>
      </c>
      <c r="C18" s="38">
        <v>318.470709179415</v>
      </c>
      <c r="D18" s="38">
        <v>303.55011497520394</v>
      </c>
      <c r="E18" s="38">
        <v>339.32066381776281</v>
      </c>
      <c r="F18" s="39">
        <v>347.89799607677202</v>
      </c>
      <c r="G18" s="166">
        <v>324.22408931455999</v>
      </c>
      <c r="H18" s="1"/>
      <c r="I18" s="1"/>
    </row>
    <row r="19" spans="1:9" x14ac:dyDescent="0.35">
      <c r="A19" s="12" t="s">
        <v>239</v>
      </c>
      <c r="B19" s="38">
        <v>214.13115772425115</v>
      </c>
      <c r="C19" s="38">
        <v>146.25032311117897</v>
      </c>
      <c r="D19" s="38">
        <v>150.66717694589988</v>
      </c>
      <c r="E19" s="38">
        <v>164.89407158228389</v>
      </c>
      <c r="F19" s="39">
        <v>205.20685532418801</v>
      </c>
      <c r="G19" s="166">
        <v>252.98765194780199</v>
      </c>
      <c r="H19" s="1"/>
      <c r="I19" s="1"/>
    </row>
    <row r="20" spans="1:9" x14ac:dyDescent="0.35">
      <c r="A20" s="12" t="s">
        <v>240</v>
      </c>
      <c r="B20" s="38">
        <v>46.901172529313236</v>
      </c>
      <c r="C20" s="38">
        <v>63.893680914957514</v>
      </c>
      <c r="D20" s="38">
        <v>60.988625621321624</v>
      </c>
      <c r="E20" s="38">
        <v>46.637712420205787</v>
      </c>
      <c r="F20" s="39">
        <v>48.240721198781898</v>
      </c>
      <c r="G20" s="166">
        <v>73.449481446660997</v>
      </c>
      <c r="H20" s="1"/>
      <c r="I20" s="1"/>
    </row>
    <row r="21" spans="1:9" x14ac:dyDescent="0.35">
      <c r="A21" s="12" t="s">
        <v>241</v>
      </c>
      <c r="B21" s="38">
        <v>287.24422851874181</v>
      </c>
      <c r="C21" s="38">
        <v>173.26218033127728</v>
      </c>
      <c r="D21" s="38">
        <v>169.66982252536565</v>
      </c>
      <c r="E21" s="38">
        <v>175.71751317881348</v>
      </c>
      <c r="F21" s="39">
        <v>166.772554002541</v>
      </c>
      <c r="G21" s="166">
        <v>342.55723691447099</v>
      </c>
      <c r="H21" s="1"/>
      <c r="I21" s="1"/>
    </row>
    <row r="22" spans="1:9" x14ac:dyDescent="0.35">
      <c r="A22" s="12" t="s">
        <v>242</v>
      </c>
      <c r="B22" s="38">
        <v>501.89943678898425</v>
      </c>
      <c r="C22" s="38">
        <v>483.70478172145181</v>
      </c>
      <c r="D22" s="38">
        <v>474.93341037808659</v>
      </c>
      <c r="E22" s="38">
        <v>538.89841784448481</v>
      </c>
      <c r="F22" s="39">
        <v>535.47187856724202</v>
      </c>
      <c r="G22" s="166">
        <v>561.21571251075204</v>
      </c>
      <c r="H22" s="1"/>
      <c r="I22" s="1"/>
    </row>
    <row r="23" spans="1:9" x14ac:dyDescent="0.35">
      <c r="A23" s="12" t="s">
        <v>243</v>
      </c>
      <c r="B23" s="38">
        <v>429.22057572637328</v>
      </c>
      <c r="C23" s="38">
        <v>341.50489268769616</v>
      </c>
      <c r="D23" s="38">
        <v>344.66861320278372</v>
      </c>
      <c r="E23" s="38">
        <v>362.27544910179637</v>
      </c>
      <c r="F23" s="39">
        <v>354.309748176543</v>
      </c>
      <c r="G23" s="166">
        <v>329.19406661245898</v>
      </c>
      <c r="H23" s="1"/>
      <c r="I23" s="1"/>
    </row>
    <row r="24" spans="1:9" x14ac:dyDescent="0.35">
      <c r="A24" s="12" t="s">
        <v>244</v>
      </c>
      <c r="B24" s="38">
        <v>612.32280558878176</v>
      </c>
      <c r="C24" s="38">
        <v>444.81448664283459</v>
      </c>
      <c r="D24" s="38">
        <v>446.77767334285977</v>
      </c>
      <c r="E24" s="38">
        <v>461.83199301011041</v>
      </c>
      <c r="F24" s="39">
        <v>423.402994431357</v>
      </c>
      <c r="G24" s="166">
        <v>449.81561940925201</v>
      </c>
      <c r="H24" s="1"/>
      <c r="I24" s="1"/>
    </row>
    <row r="25" spans="1:9" x14ac:dyDescent="0.35">
      <c r="A25" s="12" t="s">
        <v>245</v>
      </c>
      <c r="B25" s="38">
        <v>284.26239173463227</v>
      </c>
      <c r="C25" s="38">
        <v>203.0251299069607</v>
      </c>
      <c r="D25" s="38">
        <v>198.68549239149823</v>
      </c>
      <c r="E25" s="38">
        <v>236.74229532478211</v>
      </c>
      <c r="F25" s="39">
        <v>232.64018001010601</v>
      </c>
      <c r="G25" s="166">
        <v>239.60445558279699</v>
      </c>
      <c r="H25" s="1"/>
      <c r="I25" s="1"/>
    </row>
    <row r="26" spans="1:9" x14ac:dyDescent="0.35">
      <c r="A26" s="12" t="s">
        <v>246</v>
      </c>
      <c r="B26" s="38">
        <v>471.92502020065456</v>
      </c>
      <c r="C26" s="38">
        <v>403.42742499013946</v>
      </c>
      <c r="D26" s="38">
        <v>452.87378217201211</v>
      </c>
      <c r="E26" s="38">
        <v>463.52308015810377</v>
      </c>
      <c r="F26" s="39">
        <v>444.87323792678399</v>
      </c>
      <c r="G26" s="166">
        <v>471.34516016897697</v>
      </c>
      <c r="H26" s="1"/>
      <c r="I26" s="1"/>
    </row>
    <row r="27" spans="1:9" x14ac:dyDescent="0.35">
      <c r="A27" s="12" t="s">
        <v>247</v>
      </c>
      <c r="B27" s="38">
        <v>200.61138708444784</v>
      </c>
      <c r="C27" s="38">
        <v>170.94852007424052</v>
      </c>
      <c r="D27" s="38">
        <v>172.46476791169806</v>
      </c>
      <c r="E27" s="38">
        <v>170.08455632228592</v>
      </c>
      <c r="F27" s="39">
        <v>160.05121638924501</v>
      </c>
      <c r="G27" s="166">
        <v>175.53335133675401</v>
      </c>
      <c r="H27" s="1"/>
      <c r="I27" s="1"/>
    </row>
    <row r="28" spans="1:9" x14ac:dyDescent="0.35">
      <c r="A28" s="12" t="s">
        <v>248</v>
      </c>
      <c r="B28" s="38">
        <v>326.53187554647661</v>
      </c>
      <c r="C28" s="38">
        <v>266.83686808877133</v>
      </c>
      <c r="D28" s="38">
        <v>266.00420408943245</v>
      </c>
      <c r="E28" s="38">
        <v>287.3693947803406</v>
      </c>
      <c r="F28" s="39">
        <v>271.217976241592</v>
      </c>
      <c r="G28" s="166">
        <v>298.20514263208202</v>
      </c>
      <c r="H28" s="1"/>
      <c r="I28" s="1"/>
    </row>
    <row r="29" spans="1:9" x14ac:dyDescent="0.35">
      <c r="A29" s="12" t="s">
        <v>249</v>
      </c>
      <c r="B29" s="38">
        <v>391.46021040986312</v>
      </c>
      <c r="C29" s="38">
        <v>240.10585091980974</v>
      </c>
      <c r="D29" s="38">
        <v>209.07753209241028</v>
      </c>
      <c r="E29" s="38">
        <v>269.81858696441981</v>
      </c>
      <c r="F29" s="39">
        <v>255.83435529283199</v>
      </c>
      <c r="G29" s="166">
        <v>275.904215403004</v>
      </c>
      <c r="H29" s="1"/>
      <c r="I29" s="1"/>
    </row>
    <row r="30" spans="1:9" x14ac:dyDescent="0.35">
      <c r="A30" s="12" t="s">
        <v>250</v>
      </c>
      <c r="B30" s="38">
        <v>283.95218028250525</v>
      </c>
      <c r="C30" s="38">
        <v>184.53458249050712</v>
      </c>
      <c r="D30" s="38">
        <v>203.71563386902997</v>
      </c>
      <c r="E30" s="38">
        <v>224.63817820152272</v>
      </c>
      <c r="F30" s="39">
        <v>261.01779182499399</v>
      </c>
      <c r="G30" s="166">
        <v>239.64638844016801</v>
      </c>
      <c r="H30" s="1"/>
      <c r="I30" s="1"/>
    </row>
    <row r="31" spans="1:9" x14ac:dyDescent="0.35">
      <c r="A31" s="12" t="s">
        <v>251</v>
      </c>
      <c r="B31" s="38">
        <v>200.70055855344128</v>
      </c>
      <c r="C31" s="38">
        <v>167.48569009625825</v>
      </c>
      <c r="D31" s="38">
        <v>163.02400573271228</v>
      </c>
      <c r="E31" s="38">
        <v>159.63792014595467</v>
      </c>
      <c r="F31" s="39">
        <v>152.799932835194</v>
      </c>
      <c r="G31" s="166">
        <v>148.201227953032</v>
      </c>
      <c r="H31" s="1"/>
      <c r="I31" s="1"/>
    </row>
    <row r="32" spans="1:9" x14ac:dyDescent="0.35">
      <c r="A32" s="12" t="s">
        <v>252</v>
      </c>
      <c r="B32" s="38">
        <v>414.26945944646553</v>
      </c>
      <c r="C32" s="38">
        <v>349.93544228271486</v>
      </c>
      <c r="D32" s="38">
        <v>340.87617802796819</v>
      </c>
      <c r="E32" s="38">
        <v>466.19705692540299</v>
      </c>
      <c r="F32" s="39">
        <v>440.53104512570201</v>
      </c>
      <c r="G32" s="166">
        <v>514.38660973280696</v>
      </c>
      <c r="H32" s="1"/>
      <c r="I32" s="1"/>
    </row>
    <row r="33" spans="1:9" x14ac:dyDescent="0.35">
      <c r="A33" s="12" t="s">
        <v>253</v>
      </c>
      <c r="B33" s="38">
        <v>697.33199411029864</v>
      </c>
      <c r="C33" s="38">
        <v>521.9181188619674</v>
      </c>
      <c r="D33" s="38">
        <v>518.11356314487784</v>
      </c>
      <c r="E33" s="38">
        <v>589.13917238695308</v>
      </c>
      <c r="F33" s="39">
        <v>549.04496877531301</v>
      </c>
      <c r="G33" s="166">
        <v>674.81382224856304</v>
      </c>
      <c r="H33" s="1"/>
      <c r="I33" s="1"/>
    </row>
    <row r="34" spans="1:9" x14ac:dyDescent="0.35">
      <c r="A34" s="12" t="s">
        <v>254</v>
      </c>
      <c r="B34" s="38">
        <v>460.74135892621183</v>
      </c>
      <c r="C34" s="38">
        <v>332.86645080438001</v>
      </c>
      <c r="D34" s="38">
        <v>325.22048610142639</v>
      </c>
      <c r="E34" s="38">
        <v>357.75995746754688</v>
      </c>
      <c r="F34" s="39">
        <v>351.88635051366703</v>
      </c>
      <c r="G34" s="166">
        <v>387.66586329790999</v>
      </c>
      <c r="H34" s="1"/>
      <c r="I34" s="1"/>
    </row>
    <row r="35" spans="1:9" x14ac:dyDescent="0.35">
      <c r="A35" s="12" t="s">
        <v>255</v>
      </c>
      <c r="B35" s="38">
        <v>571.34112125695049</v>
      </c>
      <c r="C35" s="38">
        <v>472.66320799711883</v>
      </c>
      <c r="D35" s="38">
        <v>452.75782616200962</v>
      </c>
      <c r="E35" s="38">
        <v>491.23929032186925</v>
      </c>
      <c r="F35" s="39">
        <v>484.42238865202802</v>
      </c>
      <c r="G35" s="166">
        <v>497.72962296354899</v>
      </c>
      <c r="H35" s="1"/>
      <c r="I35" s="1"/>
    </row>
    <row r="36" spans="1:9" x14ac:dyDescent="0.35">
      <c r="A36" s="12" t="s">
        <v>256</v>
      </c>
      <c r="B36" s="38">
        <v>350.47762458237258</v>
      </c>
      <c r="C36" s="38">
        <v>292.30323816311079</v>
      </c>
      <c r="D36" s="38">
        <v>295.61600727670168</v>
      </c>
      <c r="E36" s="38">
        <v>315.6811329606744</v>
      </c>
      <c r="F36" s="39">
        <v>304.66509654163002</v>
      </c>
      <c r="G36" s="166">
        <v>300.93013194895099</v>
      </c>
      <c r="H36" s="1"/>
      <c r="I36" s="1"/>
    </row>
    <row r="37" spans="1:9" x14ac:dyDescent="0.35">
      <c r="A37" s="12" t="s">
        <v>257</v>
      </c>
      <c r="B37" s="38">
        <v>327.72675188353827</v>
      </c>
      <c r="C37" s="38">
        <v>238.46552617936754</v>
      </c>
      <c r="D37" s="38">
        <v>237.49493494214579</v>
      </c>
      <c r="E37" s="38">
        <v>287.14002955033317</v>
      </c>
      <c r="F37" s="39">
        <v>274.00321355225202</v>
      </c>
      <c r="G37" s="168">
        <v>215.556706586513</v>
      </c>
      <c r="H37" s="1"/>
      <c r="I37" s="1"/>
    </row>
    <row r="38" spans="1:9" x14ac:dyDescent="0.35">
      <c r="A38" s="1" t="s">
        <v>59</v>
      </c>
      <c r="B38" s="1"/>
      <c r="C38" s="1"/>
      <c r="D38" s="1"/>
      <c r="E38" s="1"/>
      <c r="F38" s="1"/>
      <c r="G38" s="1"/>
      <c r="H38" s="1"/>
      <c r="I38" s="1"/>
    </row>
    <row r="39" spans="1:9" x14ac:dyDescent="0.35">
      <c r="A39" s="199"/>
      <c r="B39" s="199"/>
      <c r="C39" s="199"/>
      <c r="D39" s="199"/>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I43" s="1"/>
    </row>
    <row r="44" spans="1:9" x14ac:dyDescent="0.35">
      <c r="A44" s="1"/>
      <c r="B44" s="1"/>
      <c r="C44" s="1"/>
      <c r="D44" s="1"/>
      <c r="E44" s="1"/>
      <c r="F44" s="1"/>
      <c r="G44" s="1"/>
      <c r="H44" s="1"/>
      <c r="I44" s="1"/>
    </row>
    <row r="45" spans="1:9" x14ac:dyDescent="0.35">
      <c r="G45" s="1"/>
      <c r="H45" s="1"/>
    </row>
  </sheetData>
  <sortState xmlns:xlrd2="http://schemas.microsoft.com/office/spreadsheetml/2017/richdata2" ref="A6:D37">
    <sortCondition descending="1" ref="D5:D37"/>
  </sortState>
  <mergeCells count="4">
    <mergeCell ref="A39:D39"/>
    <mergeCell ref="A1:F1"/>
    <mergeCell ref="A2:F2"/>
    <mergeCell ref="A3:F3"/>
  </mergeCells>
  <pageMargins left="0.7" right="0.7" top="0.75" bottom="0.75" header="0.3" footer="0.3"/>
  <tableParts count="1">
    <tablePart r:id="rId1"/>
  </tablePart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I45"/>
  <sheetViews>
    <sheetView zoomScale="80" zoomScaleNormal="80" workbookViewId="0">
      <selection activeCell="A3" sqref="A3:F3"/>
    </sheetView>
  </sheetViews>
  <sheetFormatPr baseColWidth="10" defaultColWidth="11.453125" defaultRowHeight="14.5" x14ac:dyDescent="0.35"/>
  <cols>
    <col min="1" max="1" width="25.453125" bestFit="1" customWidth="1"/>
  </cols>
  <sheetData>
    <row r="1" spans="1:9" ht="23.5" x14ac:dyDescent="0.35">
      <c r="A1" s="202" t="s">
        <v>60</v>
      </c>
      <c r="B1" s="202"/>
      <c r="C1" s="202"/>
      <c r="D1" s="202"/>
      <c r="E1" s="202"/>
      <c r="F1" s="202"/>
      <c r="G1" s="1"/>
      <c r="H1" s="1"/>
      <c r="I1" s="1"/>
    </row>
    <row r="2" spans="1:9" ht="42" customHeight="1" x14ac:dyDescent="0.35">
      <c r="A2" s="204" t="s">
        <v>61</v>
      </c>
      <c r="B2" s="204"/>
      <c r="C2" s="204"/>
      <c r="D2" s="204"/>
      <c r="E2" s="204"/>
      <c r="F2" s="204"/>
      <c r="G2" s="1"/>
      <c r="H2" s="1"/>
      <c r="I2" s="1"/>
    </row>
    <row r="3" spans="1:9" x14ac:dyDescent="0.35">
      <c r="A3" s="201" t="s">
        <v>55</v>
      </c>
      <c r="B3" s="201"/>
      <c r="C3" s="201"/>
      <c r="D3" s="201"/>
      <c r="E3" s="201"/>
      <c r="F3" s="201"/>
      <c r="G3" s="1"/>
      <c r="H3" s="1"/>
      <c r="I3" s="1"/>
    </row>
    <row r="4" spans="1:9" x14ac:dyDescent="0.35">
      <c r="A4" s="2"/>
      <c r="B4" s="2"/>
      <c r="C4" s="2"/>
      <c r="D4" s="2"/>
      <c r="E4" s="1"/>
      <c r="F4" s="1"/>
      <c r="G4" s="1"/>
      <c r="H4" s="1"/>
      <c r="I4" s="1"/>
    </row>
    <row r="5" spans="1:9" x14ac:dyDescent="0.35">
      <c r="A5" s="22" t="s">
        <v>226</v>
      </c>
      <c r="B5" s="23" t="s">
        <v>130</v>
      </c>
      <c r="C5" s="23" t="s">
        <v>131</v>
      </c>
      <c r="D5" s="23" t="s">
        <v>132</v>
      </c>
      <c r="E5" s="23" t="s">
        <v>133</v>
      </c>
      <c r="F5" s="24" t="s">
        <v>134</v>
      </c>
      <c r="G5" s="118" t="s">
        <v>291</v>
      </c>
      <c r="H5" s="1"/>
      <c r="I5" s="1"/>
    </row>
    <row r="6" spans="1:9" x14ac:dyDescent="0.35">
      <c r="A6" s="12" t="s">
        <v>1</v>
      </c>
      <c r="B6" s="25">
        <v>0.56799999999999995</v>
      </c>
      <c r="C6" s="25">
        <v>0.54149999999999998</v>
      </c>
      <c r="D6" s="25">
        <v>0.53620000000000001</v>
      </c>
      <c r="E6" s="25">
        <v>0.59660000000000002</v>
      </c>
      <c r="F6" s="26">
        <v>0.59660000000000002</v>
      </c>
      <c r="G6" s="160">
        <v>0.71379999999999999</v>
      </c>
      <c r="H6" s="1"/>
      <c r="I6" s="1"/>
    </row>
    <row r="7" spans="1:9" x14ac:dyDescent="0.35">
      <c r="A7" s="12" t="s">
        <v>227</v>
      </c>
      <c r="B7" s="25">
        <v>0.71189999999999998</v>
      </c>
      <c r="C7" s="25">
        <v>0.74409999999999998</v>
      </c>
      <c r="D7" s="25">
        <v>0.78339999999999999</v>
      </c>
      <c r="E7" s="25">
        <v>0.74120000000000008</v>
      </c>
      <c r="F7" s="26">
        <v>0.74120000000000008</v>
      </c>
      <c r="G7" s="96">
        <v>0.78559999999999997</v>
      </c>
      <c r="H7" s="1"/>
      <c r="I7" s="1"/>
    </row>
    <row r="8" spans="1:9" x14ac:dyDescent="0.35">
      <c r="A8" s="12" t="s">
        <v>228</v>
      </c>
      <c r="B8" s="25">
        <v>0.63985196957348545</v>
      </c>
      <c r="C8" s="25">
        <v>0.64760642105263144</v>
      </c>
      <c r="D8" s="25">
        <v>0.66282325462012326</v>
      </c>
      <c r="E8" s="25">
        <v>0.64428019406392689</v>
      </c>
      <c r="F8" s="26">
        <v>0.64428019406392689</v>
      </c>
      <c r="G8" s="96">
        <v>0.68293426151674574</v>
      </c>
      <c r="H8" s="1"/>
      <c r="I8" s="1"/>
    </row>
    <row r="9" spans="1:9" x14ac:dyDescent="0.35">
      <c r="A9" s="12" t="s">
        <v>229</v>
      </c>
      <c r="B9" s="25">
        <v>0.70650000000000002</v>
      </c>
      <c r="C9" s="25">
        <v>0.69110000000000005</v>
      </c>
      <c r="D9" s="25">
        <v>0.69159999999999999</v>
      </c>
      <c r="E9" s="25">
        <v>0.63990000000000002</v>
      </c>
      <c r="F9" s="26">
        <v>0.63990000000000002</v>
      </c>
      <c r="G9" s="96">
        <v>0.63400000000000001</v>
      </c>
      <c r="H9" s="1"/>
      <c r="I9" s="1"/>
    </row>
    <row r="10" spans="1:9" x14ac:dyDescent="0.35">
      <c r="A10" s="12" t="s">
        <v>230</v>
      </c>
      <c r="B10" s="25">
        <v>0.71440529440568001</v>
      </c>
      <c r="C10" s="25">
        <v>0.72790024390243913</v>
      </c>
      <c r="D10" s="25">
        <v>0.71943492202048409</v>
      </c>
      <c r="E10" s="25">
        <v>0.68928549094265601</v>
      </c>
      <c r="F10" s="26">
        <v>0.68928549094265601</v>
      </c>
      <c r="G10" s="96">
        <v>0.74387733530280653</v>
      </c>
      <c r="H10" s="1"/>
      <c r="I10" s="1"/>
    </row>
    <row r="11" spans="1:9" x14ac:dyDescent="0.35">
      <c r="A11" s="12" t="s">
        <v>231</v>
      </c>
      <c r="B11" s="25">
        <v>0.539709321782472</v>
      </c>
      <c r="C11" s="25">
        <v>0.57765935844789618</v>
      </c>
      <c r="D11" s="25">
        <v>0.60763304067371449</v>
      </c>
      <c r="E11" s="25">
        <v>0.56882755105100613</v>
      </c>
      <c r="F11" s="26">
        <v>0.56882755105100613</v>
      </c>
      <c r="G11" s="96">
        <v>0.63285843721495894</v>
      </c>
      <c r="H11" s="1"/>
      <c r="I11" s="1"/>
    </row>
    <row r="12" spans="1:9" x14ac:dyDescent="0.35">
      <c r="A12" s="12" t="s">
        <v>232</v>
      </c>
      <c r="B12" s="25">
        <v>0.74670000000000003</v>
      </c>
      <c r="C12" s="25">
        <v>0.75049999999999994</v>
      </c>
      <c r="D12" s="25">
        <v>0.73170000000000002</v>
      </c>
      <c r="E12" s="25">
        <v>0.67720000000000002</v>
      </c>
      <c r="F12" s="26">
        <v>0.67720000000000002</v>
      </c>
      <c r="G12" s="96">
        <v>0.73980000000000001</v>
      </c>
      <c r="H12" s="1"/>
      <c r="I12" s="1"/>
    </row>
    <row r="13" spans="1:9" x14ac:dyDescent="0.35">
      <c r="A13" s="12" t="s">
        <v>233</v>
      </c>
      <c r="B13" s="25">
        <v>0.68544458294030464</v>
      </c>
      <c r="C13" s="25">
        <v>0.66405803360378191</v>
      </c>
      <c r="D13" s="25">
        <v>0.70144595674081345</v>
      </c>
      <c r="E13" s="25">
        <v>0.65740699648356982</v>
      </c>
      <c r="F13" s="26">
        <v>0.65740699648356982</v>
      </c>
      <c r="G13" s="96">
        <v>0.72680966219572773</v>
      </c>
      <c r="H13" s="1"/>
      <c r="I13" s="1"/>
    </row>
    <row r="14" spans="1:9" x14ac:dyDescent="0.35">
      <c r="A14" s="12" t="s">
        <v>234</v>
      </c>
      <c r="B14" s="25">
        <v>0.6966</v>
      </c>
      <c r="C14" s="25">
        <v>0.6835</v>
      </c>
      <c r="D14" s="25">
        <v>0.69059999999999999</v>
      </c>
      <c r="E14" s="25">
        <v>0.65370000000000006</v>
      </c>
      <c r="F14" s="26">
        <v>0.65370000000000006</v>
      </c>
      <c r="G14" s="96">
        <v>0.71330000000000005</v>
      </c>
      <c r="H14" s="1"/>
      <c r="I14" s="1"/>
    </row>
    <row r="15" spans="1:9" x14ac:dyDescent="0.35">
      <c r="A15" s="12" t="s">
        <v>235</v>
      </c>
      <c r="B15" s="25">
        <v>0.81330000000000002</v>
      </c>
      <c r="C15" s="25">
        <v>0.84050000000000002</v>
      </c>
      <c r="D15" s="25">
        <v>0.83050000000000002</v>
      </c>
      <c r="E15" s="25">
        <v>0.8123999999999999</v>
      </c>
      <c r="F15" s="26">
        <v>0.8123999999999999</v>
      </c>
      <c r="G15" s="96">
        <v>0.86480000000000001</v>
      </c>
      <c r="H15" s="1"/>
      <c r="I15" s="1"/>
    </row>
    <row r="16" spans="1:9" x14ac:dyDescent="0.35">
      <c r="A16" s="12" t="s">
        <v>236</v>
      </c>
      <c r="B16" s="25">
        <v>0.51139999999999997</v>
      </c>
      <c r="C16" s="25">
        <v>0.50859999999999994</v>
      </c>
      <c r="D16" s="25">
        <v>0.61080000000000001</v>
      </c>
      <c r="E16" s="25">
        <v>0.57689999999999997</v>
      </c>
      <c r="F16" s="26">
        <v>0.57689999999999997</v>
      </c>
      <c r="G16" s="96">
        <v>0.56940000000000002</v>
      </c>
      <c r="H16" s="1"/>
      <c r="I16" s="1"/>
    </row>
    <row r="17" spans="1:9" x14ac:dyDescent="0.35">
      <c r="A17" s="12" t="s">
        <v>237</v>
      </c>
      <c r="B17" s="25">
        <v>0.55549999999999999</v>
      </c>
      <c r="C17" s="25">
        <v>0.62840000000000007</v>
      </c>
      <c r="D17" s="25">
        <v>0.59230000000000005</v>
      </c>
      <c r="E17" s="25">
        <v>0.62929999999999997</v>
      </c>
      <c r="F17" s="26">
        <v>0.62929999999999997</v>
      </c>
      <c r="G17" s="96">
        <v>0.63560000000000005</v>
      </c>
      <c r="H17" s="1"/>
      <c r="I17" s="1"/>
    </row>
    <row r="18" spans="1:9" x14ac:dyDescent="0.35">
      <c r="A18" s="12" t="s">
        <v>238</v>
      </c>
      <c r="B18" s="25">
        <v>0.65940857456943935</v>
      </c>
      <c r="C18" s="25">
        <v>0.64752059830600106</v>
      </c>
      <c r="D18" s="25">
        <v>0.63716870012413551</v>
      </c>
      <c r="E18" s="25">
        <v>0.6155872746367933</v>
      </c>
      <c r="F18" s="26">
        <v>0.6155872746367933</v>
      </c>
      <c r="G18" s="96">
        <v>0.66132936802973974</v>
      </c>
      <c r="H18" s="1"/>
      <c r="I18" s="1"/>
    </row>
    <row r="19" spans="1:9" x14ac:dyDescent="0.35">
      <c r="A19" s="12" t="s">
        <v>239</v>
      </c>
      <c r="B19" s="25">
        <v>0.73357762888596856</v>
      </c>
      <c r="C19" s="25">
        <v>0.74561990637301845</v>
      </c>
      <c r="D19" s="25">
        <v>0.79330392115526505</v>
      </c>
      <c r="E19" s="25">
        <v>0.77414792952836931</v>
      </c>
      <c r="F19" s="26">
        <v>0.77414792952836931</v>
      </c>
      <c r="G19" s="96">
        <v>0.81252666610212565</v>
      </c>
      <c r="H19" s="1"/>
      <c r="I19" s="1"/>
    </row>
    <row r="20" spans="1:9" x14ac:dyDescent="0.35">
      <c r="A20" s="12" t="s">
        <v>240</v>
      </c>
      <c r="B20" s="25">
        <v>0.22359999999999999</v>
      </c>
      <c r="C20" s="25">
        <v>0.23530000000000001</v>
      </c>
      <c r="D20" s="25">
        <v>0.35909999999999997</v>
      </c>
      <c r="E20" s="25">
        <v>0.36890000000000001</v>
      </c>
      <c r="F20" s="26">
        <v>0.36890000000000001</v>
      </c>
      <c r="G20" s="96">
        <v>0.42859999999999998</v>
      </c>
      <c r="H20" s="1"/>
      <c r="I20" s="1"/>
    </row>
    <row r="21" spans="1:9" x14ac:dyDescent="0.35">
      <c r="A21" s="12" t="s">
        <v>241</v>
      </c>
      <c r="B21" s="25">
        <v>0.50649999999999995</v>
      </c>
      <c r="C21" s="25">
        <v>0.55889999999999995</v>
      </c>
      <c r="D21" s="25">
        <v>0.60850000000000004</v>
      </c>
      <c r="E21" s="25">
        <v>0.54949999999999999</v>
      </c>
      <c r="F21" s="26">
        <v>0.54949999999999999</v>
      </c>
      <c r="G21" s="96">
        <v>0.55569999999999997</v>
      </c>
      <c r="H21" s="1"/>
      <c r="I21" s="1"/>
    </row>
    <row r="22" spans="1:9" x14ac:dyDescent="0.35">
      <c r="A22" s="12" t="s">
        <v>242</v>
      </c>
      <c r="B22" s="25">
        <v>0.64910000000000001</v>
      </c>
      <c r="C22" s="25">
        <v>0.61630000000000007</v>
      </c>
      <c r="D22" s="25">
        <v>0.61460000000000004</v>
      </c>
      <c r="E22" s="25">
        <v>0.56850000000000001</v>
      </c>
      <c r="F22" s="26">
        <v>0.56850000000000001</v>
      </c>
      <c r="G22" s="96">
        <v>0.63949999999999996</v>
      </c>
      <c r="H22" s="1"/>
      <c r="I22" s="1"/>
    </row>
    <row r="23" spans="1:9" x14ac:dyDescent="0.35">
      <c r="A23" s="12" t="s">
        <v>243</v>
      </c>
      <c r="B23" s="25">
        <v>0.73540000000000005</v>
      </c>
      <c r="C23" s="25">
        <v>0.73909999999999998</v>
      </c>
      <c r="D23" s="25">
        <v>0.73560000000000003</v>
      </c>
      <c r="E23" s="25">
        <v>0.66760000000000008</v>
      </c>
      <c r="F23" s="26">
        <v>0.66760000000000008</v>
      </c>
      <c r="G23" s="96">
        <v>0.70150000000000001</v>
      </c>
      <c r="H23" s="1"/>
      <c r="I23" s="1"/>
    </row>
    <row r="24" spans="1:9" x14ac:dyDescent="0.35">
      <c r="A24" s="12" t="s">
        <v>244</v>
      </c>
      <c r="B24" s="25">
        <v>0.75219999999999998</v>
      </c>
      <c r="C24" s="25">
        <v>0.86250000000000004</v>
      </c>
      <c r="D24" s="25">
        <v>0.93310000000000004</v>
      </c>
      <c r="E24" s="25">
        <v>0.89969999999999994</v>
      </c>
      <c r="F24" s="26">
        <v>0.89969999999999994</v>
      </c>
      <c r="G24" s="96">
        <v>0.91069999999999995</v>
      </c>
      <c r="H24" s="1"/>
      <c r="I24" s="1"/>
    </row>
    <row r="25" spans="1:9" x14ac:dyDescent="0.35">
      <c r="A25" s="12" t="s">
        <v>245</v>
      </c>
      <c r="B25" s="25">
        <v>0.72912058180981942</v>
      </c>
      <c r="C25" s="25">
        <v>0.73476656808099194</v>
      </c>
      <c r="D25" s="25">
        <v>0.74390129446195408</v>
      </c>
      <c r="E25" s="25">
        <v>0.71312245034590505</v>
      </c>
      <c r="F25" s="26">
        <v>0.71312245034590505</v>
      </c>
      <c r="G25" s="96">
        <v>0.74589690584451596</v>
      </c>
      <c r="H25" s="1"/>
      <c r="I25" s="1"/>
    </row>
    <row r="26" spans="1:9" x14ac:dyDescent="0.35">
      <c r="A26" s="12" t="s">
        <v>246</v>
      </c>
      <c r="B26" s="25">
        <v>0.63109999999999999</v>
      </c>
      <c r="C26" s="25">
        <v>0.74690000000000001</v>
      </c>
      <c r="D26" s="25">
        <v>0.73670000000000002</v>
      </c>
      <c r="E26" s="25">
        <v>0.76019999999999999</v>
      </c>
      <c r="F26" s="26">
        <v>0.76019999999999999</v>
      </c>
      <c r="G26" s="96">
        <v>0.78700000000000003</v>
      </c>
      <c r="H26" s="1"/>
      <c r="I26" s="1"/>
    </row>
    <row r="27" spans="1:9" x14ac:dyDescent="0.35">
      <c r="A27" s="12" t="s">
        <v>247</v>
      </c>
      <c r="B27" s="25">
        <v>0.62790000000000001</v>
      </c>
      <c r="C27" s="25">
        <v>0.6905</v>
      </c>
      <c r="D27" s="25">
        <v>1</v>
      </c>
      <c r="E27" s="25">
        <v>0.91060000000000008</v>
      </c>
      <c r="F27" s="26">
        <v>0.91060000000000008</v>
      </c>
      <c r="G27" s="96">
        <v>1</v>
      </c>
      <c r="H27" s="1"/>
      <c r="I27" s="1"/>
    </row>
    <row r="28" spans="1:9" x14ac:dyDescent="0.35">
      <c r="A28" s="12" t="s">
        <v>248</v>
      </c>
      <c r="B28" s="25">
        <v>0.76219999999999999</v>
      </c>
      <c r="C28" s="25">
        <v>0.7641</v>
      </c>
      <c r="D28" s="25">
        <v>0.74439999999999995</v>
      </c>
      <c r="E28" s="25">
        <v>0.65900000000000003</v>
      </c>
      <c r="F28" s="26">
        <v>0.65900000000000003</v>
      </c>
      <c r="G28" s="96">
        <v>0.75839999999999996</v>
      </c>
      <c r="H28" s="1"/>
      <c r="I28" s="1"/>
    </row>
    <row r="29" spans="1:9" x14ac:dyDescent="0.35">
      <c r="A29" s="12" t="s">
        <v>249</v>
      </c>
      <c r="B29" s="25">
        <v>0.80640000000000001</v>
      </c>
      <c r="C29" s="25">
        <v>0.85719999999999996</v>
      </c>
      <c r="D29" s="25">
        <v>0.92020000000000002</v>
      </c>
      <c r="E29" s="25">
        <v>0.87849999999999995</v>
      </c>
      <c r="F29" s="26">
        <v>0.87849999999999995</v>
      </c>
      <c r="G29" s="96">
        <v>0.92149999999999999</v>
      </c>
      <c r="H29" s="1"/>
      <c r="I29" s="1"/>
    </row>
    <row r="30" spans="1:9" x14ac:dyDescent="0.35">
      <c r="A30" s="12" t="s">
        <v>250</v>
      </c>
      <c r="B30" s="25">
        <v>0.69520000000000004</v>
      </c>
      <c r="C30" s="25">
        <v>0.75439999999999996</v>
      </c>
      <c r="D30" s="25">
        <v>0.79630000000000001</v>
      </c>
      <c r="E30" s="25">
        <v>0.72150000000000003</v>
      </c>
      <c r="F30" s="26">
        <v>0.72150000000000003</v>
      </c>
      <c r="G30" s="96">
        <v>0.85109999999999997</v>
      </c>
      <c r="H30" s="1"/>
      <c r="I30" s="1"/>
    </row>
    <row r="31" spans="1:9" x14ac:dyDescent="0.35">
      <c r="A31" s="12" t="s">
        <v>251</v>
      </c>
      <c r="B31" s="25">
        <v>0.4965</v>
      </c>
      <c r="C31" s="25">
        <v>0.48049999999999998</v>
      </c>
      <c r="D31" s="25">
        <v>0.50339999999999996</v>
      </c>
      <c r="E31" s="25">
        <v>0.49369999999999997</v>
      </c>
      <c r="F31" s="26">
        <v>0.49369999999999997</v>
      </c>
      <c r="G31" s="96">
        <v>0.56000000000000005</v>
      </c>
      <c r="H31" s="1"/>
      <c r="I31" s="1"/>
    </row>
    <row r="32" spans="1:9" x14ac:dyDescent="0.35">
      <c r="A32" s="12" t="s">
        <v>252</v>
      </c>
      <c r="B32" s="25">
        <v>0.68110000000000004</v>
      </c>
      <c r="C32" s="25">
        <v>0.70430000000000004</v>
      </c>
      <c r="D32" s="25">
        <v>0.7036</v>
      </c>
      <c r="E32" s="25">
        <v>0.67830000000000001</v>
      </c>
      <c r="F32" s="26">
        <v>0.67830000000000001</v>
      </c>
      <c r="G32" s="96">
        <v>0.72789999999999999</v>
      </c>
      <c r="H32" s="1"/>
      <c r="I32" s="1"/>
    </row>
    <row r="33" spans="1:9" x14ac:dyDescent="0.35">
      <c r="A33" s="12" t="s">
        <v>253</v>
      </c>
      <c r="B33" s="25">
        <v>0.79749999999999999</v>
      </c>
      <c r="C33" s="25">
        <v>0.74650000000000005</v>
      </c>
      <c r="D33" s="25">
        <v>0.7399</v>
      </c>
      <c r="E33" s="25">
        <v>0.69279999999999997</v>
      </c>
      <c r="F33" s="26">
        <v>0.69279999999999997</v>
      </c>
      <c r="G33" s="96">
        <v>0.74139999999999995</v>
      </c>
      <c r="H33" s="1"/>
      <c r="I33" s="1"/>
    </row>
    <row r="34" spans="1:9" x14ac:dyDescent="0.35">
      <c r="A34" s="12" t="s">
        <v>254</v>
      </c>
      <c r="B34" s="25">
        <v>0.82640000000000002</v>
      </c>
      <c r="C34" s="25">
        <v>0.83140000000000003</v>
      </c>
      <c r="D34" s="25">
        <v>0.84660000000000002</v>
      </c>
      <c r="E34" s="25">
        <v>0.77569999999999995</v>
      </c>
      <c r="F34" s="26">
        <v>0.77569999999999995</v>
      </c>
      <c r="G34" s="96">
        <v>0.85629999999999995</v>
      </c>
      <c r="H34" s="1"/>
      <c r="I34" s="1"/>
    </row>
    <row r="35" spans="1:9" x14ac:dyDescent="0.35">
      <c r="A35" s="12" t="s">
        <v>255</v>
      </c>
      <c r="B35" s="25">
        <v>0.60919999999999996</v>
      </c>
      <c r="C35" s="25">
        <v>0.5766</v>
      </c>
      <c r="D35" s="25">
        <v>0.59199999999999997</v>
      </c>
      <c r="E35" s="25">
        <v>0.54170000000000007</v>
      </c>
      <c r="F35" s="26">
        <v>0.54170000000000007</v>
      </c>
      <c r="G35" s="96">
        <v>0.5998</v>
      </c>
      <c r="H35" s="1"/>
      <c r="I35" s="1"/>
    </row>
    <row r="36" spans="1:9" x14ac:dyDescent="0.35">
      <c r="A36" s="12" t="s">
        <v>256</v>
      </c>
      <c r="B36" s="25">
        <v>0.66900000000000004</v>
      </c>
      <c r="C36" s="25">
        <v>0.66339999999999999</v>
      </c>
      <c r="D36" s="25">
        <v>0.66039999999999999</v>
      </c>
      <c r="E36" s="25">
        <v>0.63759999999999994</v>
      </c>
      <c r="F36" s="26">
        <v>0.63759999999999994</v>
      </c>
      <c r="G36" s="96">
        <v>0.67379999999999995</v>
      </c>
      <c r="H36" s="1"/>
      <c r="I36" s="1"/>
    </row>
    <row r="37" spans="1:9" x14ac:dyDescent="0.35">
      <c r="A37" s="12" t="s">
        <v>257</v>
      </c>
      <c r="B37" s="25">
        <v>0.82969999999999999</v>
      </c>
      <c r="C37" s="25">
        <v>0.7944</v>
      </c>
      <c r="D37" s="25">
        <v>0.82220000000000004</v>
      </c>
      <c r="E37" s="25">
        <v>0.75939999999999996</v>
      </c>
      <c r="F37" s="26">
        <v>0.75939999999999996</v>
      </c>
      <c r="G37" s="161">
        <v>0.82940000000000003</v>
      </c>
      <c r="H37" s="1"/>
      <c r="I37" s="1"/>
    </row>
    <row r="38" spans="1:9" x14ac:dyDescent="0.35">
      <c r="A38" s="203" t="s">
        <v>62</v>
      </c>
      <c r="B38" s="203"/>
      <c r="C38" s="203"/>
      <c r="D38" s="203"/>
      <c r="E38" s="1"/>
      <c r="F38" s="1"/>
      <c r="G38" s="1"/>
      <c r="H38" s="1"/>
      <c r="I38" s="1"/>
    </row>
    <row r="39" spans="1:9" x14ac:dyDescent="0.35">
      <c r="A39" s="199"/>
      <c r="B39" s="199"/>
      <c r="C39" s="199"/>
      <c r="D39" s="199"/>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I43" s="1"/>
    </row>
    <row r="44" spans="1:9" x14ac:dyDescent="0.35">
      <c r="A44" s="1"/>
      <c r="B44" s="1"/>
      <c r="C44" s="1"/>
      <c r="D44" s="1"/>
      <c r="E44" s="1"/>
      <c r="F44" s="1"/>
      <c r="G44" s="1"/>
      <c r="H44" s="1"/>
      <c r="I44" s="1"/>
    </row>
    <row r="45" spans="1:9" x14ac:dyDescent="0.35">
      <c r="G45" s="1"/>
      <c r="H45" s="1"/>
    </row>
  </sheetData>
  <sortState xmlns:xlrd2="http://schemas.microsoft.com/office/spreadsheetml/2017/richdata2" ref="A6:D37">
    <sortCondition descending="1" ref="D5:D37"/>
  </sortState>
  <mergeCells count="5">
    <mergeCell ref="A38:D38"/>
    <mergeCell ref="A39:D39"/>
    <mergeCell ref="A1:F1"/>
    <mergeCell ref="A2:F2"/>
    <mergeCell ref="A3:F3"/>
  </mergeCells>
  <pageMargins left="0.7" right="0.7" top="0.75" bottom="0.75" header="0.3" footer="0.3"/>
  <tableParts count="1">
    <tablePart r:id="rId1"/>
  </tablePart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I45"/>
  <sheetViews>
    <sheetView zoomScale="80" zoomScaleNormal="80" workbookViewId="0">
      <selection activeCell="A3" sqref="A3:F3"/>
    </sheetView>
  </sheetViews>
  <sheetFormatPr baseColWidth="10" defaultColWidth="11.453125" defaultRowHeight="14.5" x14ac:dyDescent="0.35"/>
  <cols>
    <col min="1" max="1" width="25.453125" bestFit="1" customWidth="1"/>
  </cols>
  <sheetData>
    <row r="1" spans="1:9" ht="23.5" x14ac:dyDescent="0.35">
      <c r="A1" s="202" t="s">
        <v>63</v>
      </c>
      <c r="B1" s="202"/>
      <c r="C1" s="202"/>
      <c r="D1" s="202"/>
      <c r="E1" s="202"/>
      <c r="F1" s="202"/>
      <c r="G1" s="1"/>
      <c r="H1" s="1"/>
      <c r="I1" s="1"/>
    </row>
    <row r="2" spans="1:9" ht="53.25" customHeight="1" x14ac:dyDescent="0.35">
      <c r="A2" s="204" t="s">
        <v>64</v>
      </c>
      <c r="B2" s="204"/>
      <c r="C2" s="204"/>
      <c r="D2" s="204"/>
      <c r="E2" s="204"/>
      <c r="F2" s="204"/>
      <c r="G2" s="1"/>
      <c r="H2" s="1"/>
      <c r="I2" s="1"/>
    </row>
    <row r="3" spans="1:9" x14ac:dyDescent="0.35">
      <c r="A3" s="201" t="s">
        <v>55</v>
      </c>
      <c r="B3" s="201"/>
      <c r="C3" s="201"/>
      <c r="D3" s="201"/>
      <c r="E3" s="201"/>
      <c r="F3" s="201"/>
      <c r="G3" s="1"/>
      <c r="H3" s="1"/>
      <c r="I3" s="1"/>
    </row>
    <row r="4" spans="1:9" x14ac:dyDescent="0.35">
      <c r="A4" s="2"/>
      <c r="B4" s="2"/>
      <c r="C4" s="2"/>
      <c r="D4" s="2"/>
      <c r="E4" s="1"/>
      <c r="F4" s="1"/>
      <c r="G4" s="1"/>
      <c r="H4" s="1"/>
      <c r="I4" s="1"/>
    </row>
    <row r="5" spans="1:9" x14ac:dyDescent="0.35">
      <c r="A5" s="22" t="s">
        <v>226</v>
      </c>
      <c r="B5" s="23" t="s">
        <v>130</v>
      </c>
      <c r="C5" s="23" t="s">
        <v>131</v>
      </c>
      <c r="D5" s="23" t="s">
        <v>132</v>
      </c>
      <c r="E5" s="23" t="s">
        <v>133</v>
      </c>
      <c r="F5" s="24" t="s">
        <v>134</v>
      </c>
      <c r="G5" s="118" t="s">
        <v>291</v>
      </c>
      <c r="H5" s="1"/>
      <c r="I5" s="1"/>
    </row>
    <row r="6" spans="1:9" x14ac:dyDescent="0.35">
      <c r="A6" s="12" t="s">
        <v>1</v>
      </c>
      <c r="B6" s="25">
        <v>0.95940000000000003</v>
      </c>
      <c r="C6" s="25">
        <v>0.95799999999999996</v>
      </c>
      <c r="D6" s="25">
        <v>0.97070000000000001</v>
      </c>
      <c r="E6" s="25">
        <v>0.97319999999999995</v>
      </c>
      <c r="F6" s="26">
        <v>0.97319999999999995</v>
      </c>
      <c r="G6" s="160">
        <v>0.99890000000000001</v>
      </c>
      <c r="H6" s="1"/>
      <c r="I6" s="1"/>
    </row>
    <row r="7" spans="1:9" x14ac:dyDescent="0.35">
      <c r="A7" s="12" t="s">
        <v>227</v>
      </c>
      <c r="B7" s="25">
        <v>0.94579999999999997</v>
      </c>
      <c r="C7" s="25">
        <v>0.93330000000000002</v>
      </c>
      <c r="D7" s="25">
        <v>0.92669999999999997</v>
      </c>
      <c r="E7" s="25">
        <v>0.91639999999999999</v>
      </c>
      <c r="F7" s="26">
        <v>0.91639999999999999</v>
      </c>
      <c r="G7" s="96">
        <v>0.94140000000000001</v>
      </c>
      <c r="H7" s="1"/>
      <c r="I7" s="1"/>
    </row>
    <row r="8" spans="1:9" x14ac:dyDescent="0.35">
      <c r="A8" s="12" t="s">
        <v>228</v>
      </c>
      <c r="B8" s="25">
        <v>0.91119900503549123</v>
      </c>
      <c r="C8" s="25">
        <v>0.91376019432814592</v>
      </c>
      <c r="D8" s="25">
        <v>0.91247789111910738</v>
      </c>
      <c r="E8" s="25">
        <v>0.91849640447710512</v>
      </c>
      <c r="F8" s="26">
        <v>0.91849640447710512</v>
      </c>
      <c r="G8" s="96">
        <v>0.9112905213722533</v>
      </c>
      <c r="H8" s="1"/>
      <c r="I8" s="1"/>
    </row>
    <row r="9" spans="1:9" x14ac:dyDescent="0.35">
      <c r="A9" s="12" t="s">
        <v>229</v>
      </c>
      <c r="B9" s="25">
        <v>0.97809999999999997</v>
      </c>
      <c r="C9" s="25">
        <v>0.96219999999999994</v>
      </c>
      <c r="D9" s="25">
        <v>0.93789999999999996</v>
      </c>
      <c r="E9" s="25">
        <v>0.8992</v>
      </c>
      <c r="F9" s="26">
        <v>0.8992</v>
      </c>
      <c r="G9" s="96">
        <v>0.87749999999999995</v>
      </c>
      <c r="H9" s="1"/>
      <c r="I9" s="1"/>
    </row>
    <row r="10" spans="1:9" x14ac:dyDescent="0.35">
      <c r="A10" s="12" t="s">
        <v>230</v>
      </c>
      <c r="B10" s="25">
        <v>0.96476289239702395</v>
      </c>
      <c r="C10" s="25">
        <v>0.96302956946535923</v>
      </c>
      <c r="D10" s="25">
        <v>0.95329931114198652</v>
      </c>
      <c r="E10" s="25">
        <v>0.94390190967982046</v>
      </c>
      <c r="F10" s="26">
        <v>0.94390190967982046</v>
      </c>
      <c r="G10" s="96">
        <v>0.9514601089962772</v>
      </c>
      <c r="H10" s="1"/>
      <c r="I10" s="1"/>
    </row>
    <row r="11" spans="1:9" x14ac:dyDescent="0.35">
      <c r="A11" s="12" t="s">
        <v>231</v>
      </c>
      <c r="B11" s="25">
        <v>0.78995876218438055</v>
      </c>
      <c r="C11" s="25">
        <v>0.80107723489710569</v>
      </c>
      <c r="D11" s="25">
        <v>0.80440396565285799</v>
      </c>
      <c r="E11" s="25">
        <v>0.78744034749614267</v>
      </c>
      <c r="F11" s="26">
        <v>0.78744034749614267</v>
      </c>
      <c r="G11" s="96">
        <v>0.78526852963512095</v>
      </c>
      <c r="H11" s="1"/>
      <c r="I11" s="1"/>
    </row>
    <row r="12" spans="1:9" x14ac:dyDescent="0.35">
      <c r="A12" s="12" t="s">
        <v>232</v>
      </c>
      <c r="B12" s="25">
        <v>1</v>
      </c>
      <c r="C12" s="25">
        <v>1</v>
      </c>
      <c r="D12" s="25">
        <v>1</v>
      </c>
      <c r="E12" s="25">
        <v>1</v>
      </c>
      <c r="F12" s="26">
        <v>1</v>
      </c>
      <c r="G12" s="96">
        <v>1</v>
      </c>
      <c r="H12" s="1"/>
      <c r="I12" s="1"/>
    </row>
    <row r="13" spans="1:9" x14ac:dyDescent="0.35">
      <c r="A13" s="12" t="s">
        <v>233</v>
      </c>
      <c r="B13" s="25">
        <v>0.92299250933822452</v>
      </c>
      <c r="C13" s="25">
        <v>0.9185966073400621</v>
      </c>
      <c r="D13" s="25">
        <v>0.89049556995141399</v>
      </c>
      <c r="E13" s="25">
        <v>0.88810264746922185</v>
      </c>
      <c r="F13" s="26">
        <v>0.88810264746922185</v>
      </c>
      <c r="G13" s="96">
        <v>0.89288141582025249</v>
      </c>
      <c r="H13" s="1"/>
      <c r="I13" s="1"/>
    </row>
    <row r="14" spans="1:9" x14ac:dyDescent="0.35">
      <c r="A14" s="12" t="s">
        <v>234</v>
      </c>
      <c r="B14" s="25">
        <v>0.98099999999999998</v>
      </c>
      <c r="C14" s="25">
        <v>0.9618000000000001</v>
      </c>
      <c r="D14" s="25">
        <v>0.95899999999999996</v>
      </c>
      <c r="E14" s="25">
        <v>0.92930000000000001</v>
      </c>
      <c r="F14" s="26">
        <v>0.92930000000000001</v>
      </c>
      <c r="G14" s="96">
        <v>0.92649999999999999</v>
      </c>
      <c r="H14" s="1"/>
      <c r="I14" s="1"/>
    </row>
    <row r="15" spans="1:9" x14ac:dyDescent="0.35">
      <c r="A15" s="12" t="s">
        <v>235</v>
      </c>
      <c r="B15" s="25">
        <v>1</v>
      </c>
      <c r="C15" s="25">
        <v>1</v>
      </c>
      <c r="D15" s="25">
        <v>1</v>
      </c>
      <c r="E15" s="25">
        <v>1</v>
      </c>
      <c r="F15" s="26">
        <v>1</v>
      </c>
      <c r="G15" s="96">
        <v>1</v>
      </c>
      <c r="H15" s="1"/>
      <c r="I15" s="1"/>
    </row>
    <row r="16" spans="1:9" x14ac:dyDescent="0.35">
      <c r="A16" s="12" t="s">
        <v>236</v>
      </c>
      <c r="B16" s="25">
        <v>0.70790000000000008</v>
      </c>
      <c r="C16" s="25">
        <v>0.73239999999999994</v>
      </c>
      <c r="D16" s="25">
        <v>0.73309999999999997</v>
      </c>
      <c r="E16" s="25">
        <v>0.78430000000000011</v>
      </c>
      <c r="F16" s="26">
        <v>0.78430000000000011</v>
      </c>
      <c r="G16" s="96">
        <v>0.68530000000000002</v>
      </c>
      <c r="H16" s="1"/>
      <c r="I16" s="1"/>
    </row>
    <row r="17" spans="1:9" x14ac:dyDescent="0.35">
      <c r="A17" s="12" t="s">
        <v>237</v>
      </c>
      <c r="B17" s="25">
        <v>0.90739999999999998</v>
      </c>
      <c r="C17" s="25">
        <v>0.91879999999999995</v>
      </c>
      <c r="D17" s="25">
        <v>0.92920000000000003</v>
      </c>
      <c r="E17" s="25">
        <v>0.94220000000000004</v>
      </c>
      <c r="F17" s="26">
        <v>0.94220000000000004</v>
      </c>
      <c r="G17" s="96">
        <v>0.92259999999999998</v>
      </c>
      <c r="H17" s="1"/>
      <c r="I17" s="1"/>
    </row>
    <row r="18" spans="1:9" x14ac:dyDescent="0.35">
      <c r="A18" s="12" t="s">
        <v>238</v>
      </c>
      <c r="B18" s="25">
        <v>0.78779015555006882</v>
      </c>
      <c r="C18" s="25">
        <v>0.78223310855898565</v>
      </c>
      <c r="D18" s="25">
        <v>0.76645044529039918</v>
      </c>
      <c r="E18" s="25">
        <v>0.75870092470277417</v>
      </c>
      <c r="F18" s="26">
        <v>0.75870092470277417</v>
      </c>
      <c r="G18" s="96">
        <v>0.74877855214893763</v>
      </c>
      <c r="H18" s="1"/>
      <c r="I18" s="1"/>
    </row>
    <row r="19" spans="1:9" x14ac:dyDescent="0.35">
      <c r="A19" s="12" t="s">
        <v>239</v>
      </c>
      <c r="B19" s="25">
        <v>0.93130083756739845</v>
      </c>
      <c r="C19" s="25">
        <v>0.92773784723093511</v>
      </c>
      <c r="D19" s="25">
        <v>0.91727276684637804</v>
      </c>
      <c r="E19" s="25">
        <v>0.90371282415215326</v>
      </c>
      <c r="F19" s="26">
        <v>0.90371282415215326</v>
      </c>
      <c r="G19" s="96">
        <v>0.92601568461406891</v>
      </c>
      <c r="H19" s="1"/>
      <c r="I19" s="1"/>
    </row>
    <row r="20" spans="1:9" x14ac:dyDescent="0.35">
      <c r="A20" s="12" t="s">
        <v>240</v>
      </c>
      <c r="B20" s="25">
        <v>0.55909999999999993</v>
      </c>
      <c r="C20" s="25">
        <v>0.55799999999999994</v>
      </c>
      <c r="D20" s="25">
        <v>0.60460000000000003</v>
      </c>
      <c r="E20" s="25">
        <v>0.60840000000000005</v>
      </c>
      <c r="F20" s="26">
        <v>0.60840000000000005</v>
      </c>
      <c r="G20" s="96">
        <v>0.60570000000000002</v>
      </c>
      <c r="H20" s="1"/>
      <c r="I20" s="1"/>
    </row>
    <row r="21" spans="1:9" x14ac:dyDescent="0.35">
      <c r="A21" s="12" t="s">
        <v>241</v>
      </c>
      <c r="B21" s="25">
        <v>0.84430000000000005</v>
      </c>
      <c r="C21" s="25">
        <v>0.82569999999999988</v>
      </c>
      <c r="D21" s="25">
        <v>0.83199999999999996</v>
      </c>
      <c r="E21" s="25">
        <v>0.82120000000000004</v>
      </c>
      <c r="F21" s="26">
        <v>0.82120000000000004</v>
      </c>
      <c r="G21" s="96">
        <v>0.82540000000000002</v>
      </c>
      <c r="H21" s="1"/>
      <c r="I21" s="1"/>
    </row>
    <row r="22" spans="1:9" x14ac:dyDescent="0.35">
      <c r="A22" s="12" t="s">
        <v>242</v>
      </c>
      <c r="B22" s="25">
        <v>0.95120000000000005</v>
      </c>
      <c r="C22" s="25">
        <v>0.95079999999999998</v>
      </c>
      <c r="D22" s="25">
        <v>0.94240000000000002</v>
      </c>
      <c r="E22" s="25">
        <v>0.92530000000000001</v>
      </c>
      <c r="F22" s="26">
        <v>0.92530000000000001</v>
      </c>
      <c r="G22" s="96">
        <v>0.91190000000000004</v>
      </c>
      <c r="H22" s="1"/>
      <c r="I22" s="1"/>
    </row>
    <row r="23" spans="1:9" x14ac:dyDescent="0.35">
      <c r="A23" s="12" t="s">
        <v>243</v>
      </c>
      <c r="B23" s="25">
        <v>0.92620000000000002</v>
      </c>
      <c r="C23" s="25">
        <v>0.93599999999999994</v>
      </c>
      <c r="D23" s="25">
        <v>0.94710000000000005</v>
      </c>
      <c r="E23" s="25">
        <v>0.93940000000000001</v>
      </c>
      <c r="F23" s="26">
        <v>0.93940000000000001</v>
      </c>
      <c r="G23" s="96">
        <v>0.92320000000000002</v>
      </c>
      <c r="H23" s="1"/>
      <c r="I23" s="1"/>
    </row>
    <row r="24" spans="1:9" x14ac:dyDescent="0.35">
      <c r="A24" s="12" t="s">
        <v>244</v>
      </c>
      <c r="B24" s="25">
        <v>1</v>
      </c>
      <c r="C24" s="25">
        <v>0.98799999999999999</v>
      </c>
      <c r="D24" s="25">
        <v>0.98050000000000004</v>
      </c>
      <c r="E24" s="25">
        <v>0.96499999999999997</v>
      </c>
      <c r="F24" s="26">
        <v>0.96499999999999997</v>
      </c>
      <c r="G24" s="96">
        <v>0.93689999999999996</v>
      </c>
      <c r="H24" s="1"/>
      <c r="I24" s="1"/>
    </row>
    <row r="25" spans="1:9" x14ac:dyDescent="0.35">
      <c r="A25" s="12" t="s">
        <v>245</v>
      </c>
      <c r="B25" s="25">
        <v>1</v>
      </c>
      <c r="C25" s="25">
        <v>0.99811933144118581</v>
      </c>
      <c r="D25" s="25">
        <v>0.9893230111975535</v>
      </c>
      <c r="E25" s="25">
        <v>0.98553014052258248</v>
      </c>
      <c r="F25" s="26">
        <v>0.98553014052258248</v>
      </c>
      <c r="G25" s="96">
        <v>0.96307739716997709</v>
      </c>
      <c r="H25" s="1"/>
      <c r="I25" s="1"/>
    </row>
    <row r="26" spans="1:9" x14ac:dyDescent="0.35">
      <c r="A26" s="12" t="s">
        <v>246</v>
      </c>
      <c r="B26" s="25">
        <v>0.96989999999999998</v>
      </c>
      <c r="C26" s="25">
        <v>1</v>
      </c>
      <c r="D26" s="25">
        <v>1</v>
      </c>
      <c r="E26" s="25">
        <v>1</v>
      </c>
      <c r="F26" s="26">
        <v>1</v>
      </c>
      <c r="G26" s="96">
        <v>1</v>
      </c>
      <c r="H26" s="1"/>
      <c r="I26" s="1"/>
    </row>
    <row r="27" spans="1:9" x14ac:dyDescent="0.35">
      <c r="A27" s="12" t="s">
        <v>247</v>
      </c>
      <c r="B27" s="25">
        <v>0.91549999999999998</v>
      </c>
      <c r="C27" s="25">
        <v>1</v>
      </c>
      <c r="D27" s="25">
        <v>1</v>
      </c>
      <c r="E27" s="25">
        <v>1</v>
      </c>
      <c r="F27" s="26">
        <v>1</v>
      </c>
      <c r="G27" s="96">
        <v>1</v>
      </c>
      <c r="H27" s="1"/>
      <c r="I27" s="1"/>
    </row>
    <row r="28" spans="1:9" x14ac:dyDescent="0.35">
      <c r="A28" s="12" t="s">
        <v>248</v>
      </c>
      <c r="B28" s="25">
        <v>0.96700000000000008</v>
      </c>
      <c r="C28" s="25">
        <v>1</v>
      </c>
      <c r="D28" s="25">
        <v>1</v>
      </c>
      <c r="E28" s="25">
        <v>1</v>
      </c>
      <c r="F28" s="26">
        <v>1</v>
      </c>
      <c r="G28" s="96">
        <v>1</v>
      </c>
      <c r="H28" s="1"/>
      <c r="I28" s="1"/>
    </row>
    <row r="29" spans="1:9" x14ac:dyDescent="0.35">
      <c r="A29" s="12" t="s">
        <v>249</v>
      </c>
      <c r="B29" s="25">
        <v>1</v>
      </c>
      <c r="C29" s="25">
        <v>1</v>
      </c>
      <c r="D29" s="25">
        <v>1</v>
      </c>
      <c r="E29" s="25">
        <v>1</v>
      </c>
      <c r="F29" s="26">
        <v>1</v>
      </c>
      <c r="G29" s="96">
        <v>1</v>
      </c>
      <c r="H29" s="1"/>
      <c r="I29" s="1"/>
    </row>
    <row r="30" spans="1:9" x14ac:dyDescent="0.35">
      <c r="A30" s="12" t="s">
        <v>250</v>
      </c>
      <c r="B30" s="25">
        <v>0.95290000000000008</v>
      </c>
      <c r="C30" s="25">
        <v>0.92959999999999998</v>
      </c>
      <c r="D30" s="25">
        <v>0.93389999999999995</v>
      </c>
      <c r="E30" s="25">
        <v>0.9113</v>
      </c>
      <c r="F30" s="26">
        <v>0.9113</v>
      </c>
      <c r="G30" s="96">
        <v>0.96819999999999995</v>
      </c>
      <c r="H30" s="1"/>
      <c r="I30" s="1"/>
    </row>
    <row r="31" spans="1:9" x14ac:dyDescent="0.35">
      <c r="A31" s="12" t="s">
        <v>251</v>
      </c>
      <c r="B31" s="25">
        <v>0.93019999999999992</v>
      </c>
      <c r="C31" s="25">
        <v>0.89760000000000006</v>
      </c>
      <c r="D31" s="25">
        <v>0.85329999999999995</v>
      </c>
      <c r="E31" s="25">
        <v>0.8881</v>
      </c>
      <c r="F31" s="26">
        <v>0.8881</v>
      </c>
      <c r="G31" s="96">
        <v>0.84750000000000003</v>
      </c>
      <c r="H31" s="1"/>
      <c r="I31" s="1"/>
    </row>
    <row r="32" spans="1:9" x14ac:dyDescent="0.35">
      <c r="A32" s="12" t="s">
        <v>252</v>
      </c>
      <c r="B32" s="25">
        <v>0.95900000000000007</v>
      </c>
      <c r="C32" s="25">
        <v>0.96849999999999992</v>
      </c>
      <c r="D32" s="25">
        <v>0.98180000000000001</v>
      </c>
      <c r="E32" s="25">
        <v>0.97709999999999997</v>
      </c>
      <c r="F32" s="26">
        <v>0.97709999999999997</v>
      </c>
      <c r="G32" s="96">
        <v>0.99029999999999996</v>
      </c>
      <c r="H32" s="1"/>
      <c r="I32" s="1"/>
    </row>
    <row r="33" spans="1:9" x14ac:dyDescent="0.35">
      <c r="A33" s="12" t="s">
        <v>253</v>
      </c>
      <c r="B33" s="25">
        <v>1</v>
      </c>
      <c r="C33" s="25">
        <v>1</v>
      </c>
      <c r="D33" s="25">
        <v>1</v>
      </c>
      <c r="E33" s="25">
        <v>0.99219999999999997</v>
      </c>
      <c r="F33" s="26">
        <v>0.99219999999999997</v>
      </c>
      <c r="G33" s="96">
        <v>0.98519999999999996</v>
      </c>
      <c r="H33" s="1"/>
      <c r="I33" s="1"/>
    </row>
    <row r="34" spans="1:9" x14ac:dyDescent="0.35">
      <c r="A34" s="12" t="s">
        <v>254</v>
      </c>
      <c r="B34" s="25">
        <v>1</v>
      </c>
      <c r="C34" s="25">
        <v>1</v>
      </c>
      <c r="D34" s="25">
        <v>1</v>
      </c>
      <c r="E34" s="25">
        <v>1</v>
      </c>
      <c r="F34" s="26">
        <v>1</v>
      </c>
      <c r="G34" s="96">
        <v>1</v>
      </c>
      <c r="H34" s="1"/>
      <c r="I34" s="1"/>
    </row>
    <row r="35" spans="1:9" x14ac:dyDescent="0.35">
      <c r="A35" s="12" t="s">
        <v>255</v>
      </c>
      <c r="B35" s="25">
        <v>0.86250000000000004</v>
      </c>
      <c r="C35" s="25">
        <v>0.87519999999999998</v>
      </c>
      <c r="D35" s="25">
        <v>0.8609</v>
      </c>
      <c r="E35" s="25">
        <v>0.83279999999999998</v>
      </c>
      <c r="F35" s="26">
        <v>0.83279999999999998</v>
      </c>
      <c r="G35" s="96">
        <v>0.82850000000000001</v>
      </c>
      <c r="H35" s="1"/>
      <c r="I35" s="1"/>
    </row>
    <row r="36" spans="1:9" x14ac:dyDescent="0.35">
      <c r="A36" s="12" t="s">
        <v>256</v>
      </c>
      <c r="B36" s="25">
        <v>0.93269999999999997</v>
      </c>
      <c r="C36" s="25">
        <v>0.92949999999999999</v>
      </c>
      <c r="D36" s="25">
        <v>0.91620000000000001</v>
      </c>
      <c r="E36" s="25">
        <v>0.88819999999999988</v>
      </c>
      <c r="F36" s="26">
        <v>0.88819999999999988</v>
      </c>
      <c r="G36" s="96">
        <v>0.8891</v>
      </c>
      <c r="H36" s="1"/>
      <c r="I36" s="1"/>
    </row>
    <row r="37" spans="1:9" x14ac:dyDescent="0.35">
      <c r="A37" s="12" t="s">
        <v>257</v>
      </c>
      <c r="B37" s="25">
        <v>0.97199999999999998</v>
      </c>
      <c r="C37" s="25">
        <v>0.97760000000000002</v>
      </c>
      <c r="D37" s="25">
        <v>0.99460000000000004</v>
      </c>
      <c r="E37" s="25">
        <v>0.99760000000000004</v>
      </c>
      <c r="F37" s="26">
        <v>0.99760000000000004</v>
      </c>
      <c r="G37" s="161">
        <v>0.99590000000000001</v>
      </c>
      <c r="H37" s="1"/>
      <c r="I37" s="1"/>
    </row>
    <row r="38" spans="1:9" x14ac:dyDescent="0.35">
      <c r="A38" s="203" t="s">
        <v>62</v>
      </c>
      <c r="B38" s="203"/>
      <c r="C38" s="203"/>
      <c r="D38" s="203"/>
      <c r="E38" s="1"/>
      <c r="F38" s="1"/>
      <c r="G38" s="1"/>
      <c r="H38" s="1"/>
      <c r="I38" s="1"/>
    </row>
    <row r="39" spans="1:9" x14ac:dyDescent="0.35">
      <c r="A39" s="199"/>
      <c r="B39" s="199"/>
      <c r="C39" s="199"/>
      <c r="D39" s="199"/>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I43" s="1"/>
    </row>
    <row r="44" spans="1:9" x14ac:dyDescent="0.35">
      <c r="A44" s="1"/>
      <c r="B44" s="1"/>
      <c r="C44" s="1"/>
      <c r="D44" s="1"/>
      <c r="E44" s="1"/>
      <c r="F44" s="1"/>
      <c r="G44" s="1"/>
      <c r="H44" s="1"/>
      <c r="I44" s="1"/>
    </row>
    <row r="45" spans="1:9" x14ac:dyDescent="0.35">
      <c r="G45" s="1"/>
      <c r="H45" s="1"/>
    </row>
  </sheetData>
  <sortState xmlns:xlrd2="http://schemas.microsoft.com/office/spreadsheetml/2017/richdata2" ref="A6:D37">
    <sortCondition descending="1" ref="D5:D37"/>
  </sortState>
  <mergeCells count="5">
    <mergeCell ref="A38:D38"/>
    <mergeCell ref="A39:D39"/>
    <mergeCell ref="A1:F1"/>
    <mergeCell ref="A2:F2"/>
    <mergeCell ref="A3:F3"/>
  </mergeCells>
  <pageMargins left="0.7" right="0.7" top="0.75" bottom="0.75" header="0.3" footer="0.3"/>
  <tableParts count="1">
    <tablePart r:id="rId1"/>
  </tablePart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I45"/>
  <sheetViews>
    <sheetView zoomScale="80" zoomScaleNormal="80" workbookViewId="0">
      <selection activeCell="A3" sqref="A3:F3"/>
    </sheetView>
  </sheetViews>
  <sheetFormatPr baseColWidth="10" defaultColWidth="11.453125" defaultRowHeight="14.5" x14ac:dyDescent="0.35"/>
  <cols>
    <col min="1" max="1" width="25.453125" bestFit="1" customWidth="1"/>
  </cols>
  <sheetData>
    <row r="1" spans="1:9" ht="23.5" x14ac:dyDescent="0.35">
      <c r="A1" s="202" t="s">
        <v>65</v>
      </c>
      <c r="B1" s="202"/>
      <c r="C1" s="202"/>
      <c r="D1" s="202"/>
      <c r="E1" s="202"/>
      <c r="F1" s="202"/>
      <c r="G1" s="1"/>
      <c r="H1" s="1"/>
      <c r="I1" s="1"/>
    </row>
    <row r="2" spans="1:9" ht="53.25" customHeight="1" x14ac:dyDescent="0.35">
      <c r="A2" s="204" t="s">
        <v>66</v>
      </c>
      <c r="B2" s="204"/>
      <c r="C2" s="204"/>
      <c r="D2" s="204"/>
      <c r="E2" s="204"/>
      <c r="F2" s="204"/>
      <c r="G2" s="1"/>
      <c r="H2" s="1"/>
      <c r="I2" s="1"/>
    </row>
    <row r="3" spans="1:9" x14ac:dyDescent="0.35">
      <c r="A3" s="201" t="s">
        <v>55</v>
      </c>
      <c r="B3" s="201"/>
      <c r="C3" s="201"/>
      <c r="D3" s="201"/>
      <c r="E3" s="201"/>
      <c r="F3" s="201"/>
      <c r="G3" s="1"/>
      <c r="H3" s="1"/>
      <c r="I3" s="1"/>
    </row>
    <row r="4" spans="1:9" x14ac:dyDescent="0.35">
      <c r="A4" s="2"/>
      <c r="B4" s="2"/>
      <c r="C4" s="2"/>
      <c r="D4" s="2"/>
      <c r="E4" s="1"/>
      <c r="F4" s="1"/>
      <c r="G4" s="1"/>
      <c r="H4" s="1"/>
      <c r="I4" s="1"/>
    </row>
    <row r="5" spans="1:9" x14ac:dyDescent="0.35">
      <c r="A5" s="22" t="s">
        <v>226</v>
      </c>
      <c r="B5" s="23" t="s">
        <v>130</v>
      </c>
      <c r="C5" s="23" t="s">
        <v>131</v>
      </c>
      <c r="D5" s="23" t="s">
        <v>132</v>
      </c>
      <c r="E5" s="23" t="s">
        <v>133</v>
      </c>
      <c r="F5" s="24" t="s">
        <v>134</v>
      </c>
      <c r="G5" s="118" t="s">
        <v>291</v>
      </c>
      <c r="H5" s="1"/>
      <c r="I5" s="1"/>
    </row>
    <row r="6" spans="1:9" x14ac:dyDescent="0.35">
      <c r="A6" s="12" t="s">
        <v>1</v>
      </c>
      <c r="B6" s="25">
        <v>0.75780000000000003</v>
      </c>
      <c r="C6" s="25">
        <v>0.74950000000000006</v>
      </c>
      <c r="D6" s="25">
        <v>0.78800000000000003</v>
      </c>
      <c r="E6" s="25">
        <v>0.78390000000000004</v>
      </c>
      <c r="F6" s="26">
        <v>0.78390000000000004</v>
      </c>
      <c r="G6" s="160">
        <v>0.77780000000000005</v>
      </c>
      <c r="H6" s="1"/>
      <c r="I6" s="1"/>
    </row>
    <row r="7" spans="1:9" x14ac:dyDescent="0.35">
      <c r="A7" s="12" t="s">
        <v>227</v>
      </c>
      <c r="B7" s="25">
        <v>0.9022</v>
      </c>
      <c r="C7" s="25">
        <v>0.89840000000000009</v>
      </c>
      <c r="D7" s="25">
        <v>0.89670000000000005</v>
      </c>
      <c r="E7" s="25">
        <v>0.88489999999999991</v>
      </c>
      <c r="F7" s="26">
        <v>0.88489999999999991</v>
      </c>
      <c r="G7" s="96">
        <v>0.86329999999999996</v>
      </c>
      <c r="H7" s="1"/>
      <c r="I7" s="1"/>
    </row>
    <row r="8" spans="1:9" x14ac:dyDescent="0.35">
      <c r="A8" s="12" t="s">
        <v>228</v>
      </c>
      <c r="B8" s="25">
        <v>0.79399018723509318</v>
      </c>
      <c r="C8" s="25">
        <v>0.80062101005347242</v>
      </c>
      <c r="D8" s="25">
        <v>0.81987400935210175</v>
      </c>
      <c r="E8" s="25">
        <v>0.84290316820091737</v>
      </c>
      <c r="F8" s="26">
        <v>0.84290316820091737</v>
      </c>
      <c r="G8" s="96">
        <v>0.82929667393718587</v>
      </c>
      <c r="H8" s="1"/>
      <c r="I8" s="1"/>
    </row>
    <row r="9" spans="1:9" x14ac:dyDescent="0.35">
      <c r="A9" s="12" t="s">
        <v>229</v>
      </c>
      <c r="B9" s="25">
        <v>0.85970000000000002</v>
      </c>
      <c r="C9" s="25">
        <v>0.87519999999999998</v>
      </c>
      <c r="D9" s="25">
        <v>0.89070000000000005</v>
      </c>
      <c r="E9" s="25">
        <v>0.89190000000000003</v>
      </c>
      <c r="F9" s="26">
        <v>0.89190000000000003</v>
      </c>
      <c r="G9" s="96">
        <v>0.88639999999999997</v>
      </c>
      <c r="H9" s="1"/>
      <c r="I9" s="1"/>
    </row>
    <row r="10" spans="1:9" x14ac:dyDescent="0.35">
      <c r="A10" s="12" t="s">
        <v>230</v>
      </c>
      <c r="B10" s="25">
        <v>0.84561700451587773</v>
      </c>
      <c r="C10" s="25">
        <v>0.85611993132555986</v>
      </c>
      <c r="D10" s="25">
        <v>0.86586145465420983</v>
      </c>
      <c r="E10" s="25">
        <v>0.88046576895007223</v>
      </c>
      <c r="F10" s="26">
        <v>0.88046576895007223</v>
      </c>
      <c r="G10" s="96">
        <v>0.85573238461429324</v>
      </c>
      <c r="H10" s="1"/>
      <c r="I10" s="1"/>
    </row>
    <row r="11" spans="1:9" x14ac:dyDescent="0.35">
      <c r="A11" s="12" t="s">
        <v>231</v>
      </c>
      <c r="B11" s="25">
        <v>0.75171244008961746</v>
      </c>
      <c r="C11" s="25">
        <v>0.76371342698323774</v>
      </c>
      <c r="D11" s="25">
        <v>0.77100263190438434</v>
      </c>
      <c r="E11" s="25">
        <v>0.76130436242104782</v>
      </c>
      <c r="F11" s="26">
        <v>0.76130436242104782</v>
      </c>
      <c r="G11" s="96">
        <v>0.72820742380809245</v>
      </c>
      <c r="H11" s="1"/>
      <c r="I11" s="1"/>
    </row>
    <row r="12" spans="1:9" x14ac:dyDescent="0.35">
      <c r="A12" s="12" t="s">
        <v>232</v>
      </c>
      <c r="B12" s="25">
        <v>0.9123</v>
      </c>
      <c r="C12" s="25">
        <v>0.92480000000000007</v>
      </c>
      <c r="D12" s="25">
        <v>0.94720000000000004</v>
      </c>
      <c r="E12" s="25">
        <v>0.96530000000000005</v>
      </c>
      <c r="F12" s="26">
        <v>0.96530000000000005</v>
      </c>
      <c r="G12" s="96">
        <v>0.96909999999999996</v>
      </c>
      <c r="H12" s="1"/>
      <c r="I12" s="1"/>
    </row>
    <row r="13" spans="1:9" x14ac:dyDescent="0.35">
      <c r="A13" s="12" t="s">
        <v>233</v>
      </c>
      <c r="B13" s="25">
        <v>0.80385345289866927</v>
      </c>
      <c r="C13" s="25">
        <v>0.81998478392407881</v>
      </c>
      <c r="D13" s="25">
        <v>0.8266030016119188</v>
      </c>
      <c r="E13" s="25">
        <v>0.85054598883659849</v>
      </c>
      <c r="F13" s="26">
        <v>0.85054598883659849</v>
      </c>
      <c r="G13" s="96">
        <v>0.82409482970546599</v>
      </c>
      <c r="H13" s="1"/>
      <c r="I13" s="1"/>
    </row>
    <row r="14" spans="1:9" x14ac:dyDescent="0.35">
      <c r="A14" s="12" t="s">
        <v>234</v>
      </c>
      <c r="B14" s="25">
        <v>0.79180000000000006</v>
      </c>
      <c r="C14" s="25">
        <v>0.78680000000000005</v>
      </c>
      <c r="D14" s="25">
        <v>0.80300000000000005</v>
      </c>
      <c r="E14" s="25">
        <v>0.78449999999999998</v>
      </c>
      <c r="F14" s="26">
        <v>0.78449999999999998</v>
      </c>
      <c r="G14" s="96">
        <v>0.77810000000000001</v>
      </c>
      <c r="H14" s="1"/>
      <c r="I14" s="1"/>
    </row>
    <row r="15" spans="1:9" x14ac:dyDescent="0.35">
      <c r="A15" s="12" t="s">
        <v>235</v>
      </c>
      <c r="B15" s="25">
        <v>0.87780000000000002</v>
      </c>
      <c r="C15" s="25">
        <v>0.90769999999999995</v>
      </c>
      <c r="D15" s="25">
        <v>0.93359999999999999</v>
      </c>
      <c r="E15" s="25">
        <v>0.95579999999999998</v>
      </c>
      <c r="F15" s="26">
        <v>0.95579999999999998</v>
      </c>
      <c r="G15" s="96">
        <v>0.95389999999999997</v>
      </c>
      <c r="H15" s="1"/>
      <c r="I15" s="1"/>
    </row>
    <row r="16" spans="1:9" x14ac:dyDescent="0.35">
      <c r="A16" s="12" t="s">
        <v>236</v>
      </c>
      <c r="B16" s="25">
        <v>0.37640000000000001</v>
      </c>
      <c r="C16" s="25">
        <v>0.40529999999999999</v>
      </c>
      <c r="D16" s="25">
        <v>0.42399999999999999</v>
      </c>
      <c r="E16" s="25">
        <v>0.4506</v>
      </c>
      <c r="F16" s="26">
        <v>0.4506</v>
      </c>
      <c r="G16" s="96">
        <v>0.42149999999999999</v>
      </c>
      <c r="H16" s="1"/>
      <c r="I16" s="1"/>
    </row>
    <row r="17" spans="1:9" x14ac:dyDescent="0.35">
      <c r="A17" s="12" t="s">
        <v>237</v>
      </c>
      <c r="B17" s="25">
        <v>0.80769999999999997</v>
      </c>
      <c r="C17" s="25">
        <v>0.7903</v>
      </c>
      <c r="D17" s="25">
        <v>0.77680000000000005</v>
      </c>
      <c r="E17" s="25">
        <v>0.75840000000000007</v>
      </c>
      <c r="F17" s="26">
        <v>0.75840000000000007</v>
      </c>
      <c r="G17" s="96">
        <v>0.70230000000000004</v>
      </c>
      <c r="H17" s="1"/>
      <c r="I17" s="1"/>
    </row>
    <row r="18" spans="1:9" x14ac:dyDescent="0.35">
      <c r="A18" s="12" t="s">
        <v>238</v>
      </c>
      <c r="B18" s="25">
        <v>0.75518725786806029</v>
      </c>
      <c r="C18" s="25">
        <v>0.75894560140054912</v>
      </c>
      <c r="D18" s="25">
        <v>0.75142610726364967</v>
      </c>
      <c r="E18" s="25">
        <v>0.74594835962016559</v>
      </c>
      <c r="F18" s="26">
        <v>0.74594835962016559</v>
      </c>
      <c r="G18" s="96">
        <v>0.7104148392849905</v>
      </c>
      <c r="H18" s="1"/>
      <c r="I18" s="1"/>
    </row>
    <row r="19" spans="1:9" x14ac:dyDescent="0.35">
      <c r="A19" s="12" t="s">
        <v>239</v>
      </c>
      <c r="B19" s="25">
        <v>0.84449887691165249</v>
      </c>
      <c r="C19" s="25">
        <v>0.86807700396012566</v>
      </c>
      <c r="D19" s="25">
        <v>0.88110134301626652</v>
      </c>
      <c r="E19" s="25">
        <v>0.87682362640356215</v>
      </c>
      <c r="F19" s="26">
        <v>0.87682362640356215</v>
      </c>
      <c r="G19" s="96">
        <v>0.8628496155745925</v>
      </c>
      <c r="H19" s="1"/>
      <c r="I19" s="1"/>
    </row>
    <row r="20" spans="1:9" x14ac:dyDescent="0.35">
      <c r="A20" s="12" t="s">
        <v>240</v>
      </c>
      <c r="B20" s="25">
        <v>0.35969999999999996</v>
      </c>
      <c r="C20" s="25">
        <v>0.34130000000000005</v>
      </c>
      <c r="D20" s="25">
        <v>0.40189999999999998</v>
      </c>
      <c r="E20" s="25">
        <v>0.42959999999999998</v>
      </c>
      <c r="F20" s="26">
        <v>0.42959999999999998</v>
      </c>
      <c r="G20" s="96">
        <v>0.44400000000000001</v>
      </c>
      <c r="H20" s="1"/>
      <c r="I20" s="1"/>
    </row>
    <row r="21" spans="1:9" x14ac:dyDescent="0.35">
      <c r="A21" s="12" t="s">
        <v>241</v>
      </c>
      <c r="B21" s="25">
        <v>0.8327</v>
      </c>
      <c r="C21" s="25">
        <v>0.82750000000000001</v>
      </c>
      <c r="D21" s="25">
        <v>0.83009999999999995</v>
      </c>
      <c r="E21" s="25">
        <v>0.80409999999999993</v>
      </c>
      <c r="F21" s="26">
        <v>0.80409999999999993</v>
      </c>
      <c r="G21" s="96">
        <v>0.72409999999999997</v>
      </c>
      <c r="H21" s="1"/>
      <c r="I21" s="1"/>
    </row>
    <row r="22" spans="1:9" x14ac:dyDescent="0.35">
      <c r="A22" s="12" t="s">
        <v>242</v>
      </c>
      <c r="B22" s="25">
        <v>0.82290000000000008</v>
      </c>
      <c r="C22" s="25">
        <v>0.82719999999999994</v>
      </c>
      <c r="D22" s="25">
        <v>0.85529999999999995</v>
      </c>
      <c r="E22" s="25">
        <v>0.85860000000000003</v>
      </c>
      <c r="F22" s="26">
        <v>0.85860000000000003</v>
      </c>
      <c r="G22" s="96">
        <v>0.81279999999999997</v>
      </c>
      <c r="H22" s="1"/>
      <c r="I22" s="1"/>
    </row>
    <row r="23" spans="1:9" x14ac:dyDescent="0.35">
      <c r="A23" s="12" t="s">
        <v>243</v>
      </c>
      <c r="B23" s="25">
        <v>0.79239999999999999</v>
      </c>
      <c r="C23" s="25">
        <v>0.80400000000000005</v>
      </c>
      <c r="D23" s="25">
        <v>0.83150000000000002</v>
      </c>
      <c r="E23" s="25">
        <v>0.84290000000000009</v>
      </c>
      <c r="F23" s="26">
        <v>0.84290000000000009</v>
      </c>
      <c r="G23" s="96">
        <v>0.80410000000000004</v>
      </c>
      <c r="H23" s="1"/>
      <c r="I23" s="1"/>
    </row>
    <row r="24" spans="1:9" x14ac:dyDescent="0.35">
      <c r="A24" s="12" t="s">
        <v>244</v>
      </c>
      <c r="B24" s="25">
        <v>0.98360000000000003</v>
      </c>
      <c r="C24" s="25">
        <v>0.99349999999999994</v>
      </c>
      <c r="D24" s="25">
        <v>1</v>
      </c>
      <c r="E24" s="25">
        <v>0.99040000000000006</v>
      </c>
      <c r="F24" s="26">
        <v>0.99040000000000006</v>
      </c>
      <c r="G24" s="96">
        <v>0.93569999999999998</v>
      </c>
      <c r="H24" s="1"/>
      <c r="I24" s="1"/>
    </row>
    <row r="25" spans="1:9" x14ac:dyDescent="0.35">
      <c r="A25" s="12" t="s">
        <v>245</v>
      </c>
      <c r="B25" s="25">
        <v>0.88778685316863026</v>
      </c>
      <c r="C25" s="25">
        <v>0.91081499234949614</v>
      </c>
      <c r="D25" s="25">
        <v>0.92987555198715366</v>
      </c>
      <c r="E25" s="25">
        <v>0.9496539243594958</v>
      </c>
      <c r="F25" s="26">
        <v>0.9496539243594958</v>
      </c>
      <c r="G25" s="96">
        <v>0.91624893491599901</v>
      </c>
      <c r="H25" s="1"/>
      <c r="I25" s="1"/>
    </row>
    <row r="26" spans="1:9" x14ac:dyDescent="0.35">
      <c r="A26" s="12" t="s">
        <v>246</v>
      </c>
      <c r="B26" s="25">
        <v>0.84840000000000004</v>
      </c>
      <c r="C26" s="25">
        <v>0.90680000000000005</v>
      </c>
      <c r="D26" s="25">
        <v>0.92510000000000003</v>
      </c>
      <c r="E26" s="25">
        <v>0.9376000000000001</v>
      </c>
      <c r="F26" s="26">
        <v>0.9376000000000001</v>
      </c>
      <c r="G26" s="96">
        <v>0.93869999999999998</v>
      </c>
      <c r="H26" s="1"/>
      <c r="I26" s="1"/>
    </row>
    <row r="27" spans="1:9" x14ac:dyDescent="0.35">
      <c r="A27" s="12" t="s">
        <v>247</v>
      </c>
      <c r="B27" s="25">
        <v>0.60970000000000002</v>
      </c>
      <c r="C27" s="25">
        <v>0.69120000000000004</v>
      </c>
      <c r="D27" s="25">
        <v>0.73740000000000006</v>
      </c>
      <c r="E27" s="25">
        <v>0.77450000000000008</v>
      </c>
      <c r="F27" s="26">
        <v>0.77450000000000008</v>
      </c>
      <c r="G27" s="96">
        <v>0.74860000000000004</v>
      </c>
      <c r="H27" s="1"/>
      <c r="I27" s="1"/>
    </row>
    <row r="28" spans="1:9" x14ac:dyDescent="0.35">
      <c r="A28" s="12" t="s">
        <v>248</v>
      </c>
      <c r="B28" s="25">
        <v>0.78150000000000008</v>
      </c>
      <c r="C28" s="25">
        <v>0.81290000000000007</v>
      </c>
      <c r="D28" s="25">
        <v>0.84409999999999996</v>
      </c>
      <c r="E28" s="25">
        <v>0.83989999999999998</v>
      </c>
      <c r="F28" s="26">
        <v>0.83989999999999998</v>
      </c>
      <c r="G28" s="96">
        <v>0.79369999999999996</v>
      </c>
      <c r="H28" s="1"/>
      <c r="I28" s="1"/>
    </row>
    <row r="29" spans="1:9" x14ac:dyDescent="0.35">
      <c r="A29" s="12" t="s">
        <v>249</v>
      </c>
      <c r="B29" s="25">
        <v>0.77260000000000006</v>
      </c>
      <c r="C29" s="25">
        <v>0.81209999999999993</v>
      </c>
      <c r="D29" s="25">
        <v>0.82250000000000001</v>
      </c>
      <c r="E29" s="25">
        <v>0.84089999999999998</v>
      </c>
      <c r="F29" s="26">
        <v>0.84089999999999998</v>
      </c>
      <c r="G29" s="96">
        <v>0.80410000000000004</v>
      </c>
      <c r="H29" s="1"/>
      <c r="I29" s="1"/>
    </row>
    <row r="30" spans="1:9" x14ac:dyDescent="0.35">
      <c r="A30" s="12" t="s">
        <v>250</v>
      </c>
      <c r="B30" s="25">
        <v>0.85959999999999992</v>
      </c>
      <c r="C30" s="25">
        <v>0.83499999999999996</v>
      </c>
      <c r="D30" s="25">
        <v>0.8417</v>
      </c>
      <c r="E30" s="25">
        <v>0.84849999999999992</v>
      </c>
      <c r="F30" s="26">
        <v>0.84849999999999992</v>
      </c>
      <c r="G30" s="96">
        <v>0.88870000000000005</v>
      </c>
      <c r="H30" s="1"/>
      <c r="I30" s="1"/>
    </row>
    <row r="31" spans="1:9" x14ac:dyDescent="0.35">
      <c r="A31" s="12" t="s">
        <v>251</v>
      </c>
      <c r="B31" s="25">
        <v>0.77969999999999995</v>
      </c>
      <c r="C31" s="25">
        <v>0.79909999999999992</v>
      </c>
      <c r="D31" s="25">
        <v>0.78790000000000004</v>
      </c>
      <c r="E31" s="25">
        <v>0.80040000000000011</v>
      </c>
      <c r="F31" s="26">
        <v>0.80040000000000011</v>
      </c>
      <c r="G31" s="96">
        <v>0.76170000000000004</v>
      </c>
      <c r="H31" s="1"/>
      <c r="I31" s="1"/>
    </row>
    <row r="32" spans="1:9" x14ac:dyDescent="0.35">
      <c r="A32" s="12" t="s">
        <v>252</v>
      </c>
      <c r="B32" s="25">
        <v>0.86769999999999992</v>
      </c>
      <c r="C32" s="25">
        <v>0.86439999999999995</v>
      </c>
      <c r="D32" s="25">
        <v>0.86519999999999997</v>
      </c>
      <c r="E32" s="25">
        <v>0.86809999999999998</v>
      </c>
      <c r="F32" s="26">
        <v>0.86809999999999998</v>
      </c>
      <c r="G32" s="96">
        <v>0.85189999999999999</v>
      </c>
      <c r="H32" s="1"/>
      <c r="I32" s="1"/>
    </row>
    <row r="33" spans="1:9" x14ac:dyDescent="0.35">
      <c r="A33" s="12" t="s">
        <v>253</v>
      </c>
      <c r="B33" s="25">
        <v>0.84519999999999995</v>
      </c>
      <c r="C33" s="25">
        <v>0.86250000000000004</v>
      </c>
      <c r="D33" s="25">
        <v>0.88</v>
      </c>
      <c r="E33" s="25">
        <v>0.89540000000000008</v>
      </c>
      <c r="F33" s="26">
        <v>0.89540000000000008</v>
      </c>
      <c r="G33" s="96">
        <v>0.87709999999999999</v>
      </c>
      <c r="H33" s="1"/>
      <c r="I33" s="1"/>
    </row>
    <row r="34" spans="1:9" x14ac:dyDescent="0.35">
      <c r="A34" s="12" t="s">
        <v>254</v>
      </c>
      <c r="B34" s="25">
        <v>0.94620000000000004</v>
      </c>
      <c r="C34" s="25">
        <v>0.9647</v>
      </c>
      <c r="D34" s="25">
        <v>0.98150000000000004</v>
      </c>
      <c r="E34" s="25">
        <v>0.98629999999999995</v>
      </c>
      <c r="F34" s="26">
        <v>0.98629999999999995</v>
      </c>
      <c r="G34" s="96">
        <v>0.92269999999999996</v>
      </c>
      <c r="H34" s="1"/>
      <c r="I34" s="1"/>
    </row>
    <row r="35" spans="1:9" x14ac:dyDescent="0.35">
      <c r="A35" s="12" t="s">
        <v>255</v>
      </c>
      <c r="B35" s="25">
        <v>0.75819999999999999</v>
      </c>
      <c r="C35" s="25">
        <v>0.75819999999999999</v>
      </c>
      <c r="D35" s="25">
        <v>0.75890000000000002</v>
      </c>
      <c r="E35" s="25">
        <v>0.74840000000000007</v>
      </c>
      <c r="F35" s="26">
        <v>0.74840000000000007</v>
      </c>
      <c r="G35" s="96">
        <v>0.72670000000000001</v>
      </c>
      <c r="H35" s="1"/>
      <c r="I35" s="1"/>
    </row>
    <row r="36" spans="1:9" x14ac:dyDescent="0.35">
      <c r="A36" s="12" t="s">
        <v>256</v>
      </c>
      <c r="B36" s="25">
        <v>0.82499999999999996</v>
      </c>
      <c r="C36" s="25">
        <v>0.83790000000000009</v>
      </c>
      <c r="D36" s="25">
        <v>0.84670000000000001</v>
      </c>
      <c r="E36" s="25">
        <v>0.85019999999999996</v>
      </c>
      <c r="F36" s="26">
        <v>0.85019999999999996</v>
      </c>
      <c r="G36" s="96">
        <v>0.81289999999999996</v>
      </c>
      <c r="H36" s="1"/>
      <c r="I36" s="1"/>
    </row>
    <row r="37" spans="1:9" x14ac:dyDescent="0.35">
      <c r="A37" s="12" t="s">
        <v>257</v>
      </c>
      <c r="B37" s="25">
        <v>0.87159999999999993</v>
      </c>
      <c r="C37" s="25">
        <v>0.89450000000000007</v>
      </c>
      <c r="D37" s="25">
        <v>0.9032</v>
      </c>
      <c r="E37" s="25">
        <v>0.89840000000000009</v>
      </c>
      <c r="F37" s="26">
        <v>0.89840000000000009</v>
      </c>
      <c r="G37" s="161">
        <v>0.85699999999999998</v>
      </c>
      <c r="H37" s="1"/>
      <c r="I37" s="1"/>
    </row>
    <row r="38" spans="1:9" x14ac:dyDescent="0.35">
      <c r="A38" s="203" t="s">
        <v>62</v>
      </c>
      <c r="B38" s="203"/>
      <c r="C38" s="203"/>
      <c r="D38" s="203"/>
      <c r="E38" s="1"/>
      <c r="F38" s="1"/>
      <c r="G38" s="1"/>
      <c r="H38" s="1"/>
      <c r="I38" s="1"/>
    </row>
    <row r="39" spans="1:9" x14ac:dyDescent="0.35">
      <c r="A39" s="199"/>
      <c r="B39" s="199"/>
      <c r="C39" s="199"/>
      <c r="D39" s="199"/>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I43" s="1"/>
    </row>
    <row r="44" spans="1:9" x14ac:dyDescent="0.35">
      <c r="A44" s="1"/>
      <c r="B44" s="1"/>
      <c r="C44" s="1"/>
      <c r="D44" s="1"/>
      <c r="E44" s="1"/>
      <c r="F44" s="1"/>
      <c r="G44" s="1"/>
      <c r="H44" s="1"/>
      <c r="I44" s="1"/>
    </row>
    <row r="45" spans="1:9" x14ac:dyDescent="0.35">
      <c r="G45" s="1"/>
      <c r="H45" s="1"/>
    </row>
  </sheetData>
  <sortState xmlns:xlrd2="http://schemas.microsoft.com/office/spreadsheetml/2017/richdata2" ref="A6:D37">
    <sortCondition descending="1" ref="D5:D37"/>
  </sortState>
  <mergeCells count="5">
    <mergeCell ref="A38:D38"/>
    <mergeCell ref="A39:D39"/>
    <mergeCell ref="A1:F1"/>
    <mergeCell ref="A2:F2"/>
    <mergeCell ref="A3:F3"/>
  </mergeCells>
  <pageMargins left="0.7" right="0.7" top="0.75" bottom="0.75" header="0.3" footer="0.3"/>
  <tableParts count="1">
    <tablePart r:id="rId1"/>
  </tablePart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I45"/>
  <sheetViews>
    <sheetView zoomScale="80" zoomScaleNormal="80" workbookViewId="0">
      <selection activeCell="A3" sqref="A3:F3"/>
    </sheetView>
  </sheetViews>
  <sheetFormatPr baseColWidth="10" defaultColWidth="11.453125" defaultRowHeight="14.5" x14ac:dyDescent="0.35"/>
  <cols>
    <col min="1" max="1" width="25.453125" bestFit="1" customWidth="1"/>
  </cols>
  <sheetData>
    <row r="1" spans="1:9" ht="23.5" x14ac:dyDescent="0.35">
      <c r="A1" s="202" t="s">
        <v>67</v>
      </c>
      <c r="B1" s="202"/>
      <c r="C1" s="202"/>
      <c r="D1" s="202"/>
      <c r="E1" s="202"/>
      <c r="F1" s="202"/>
      <c r="G1" s="1"/>
      <c r="H1" s="1"/>
      <c r="I1" s="1"/>
    </row>
    <row r="2" spans="1:9" ht="55.5" customHeight="1" x14ac:dyDescent="0.35">
      <c r="A2" s="204" t="s">
        <v>68</v>
      </c>
      <c r="B2" s="204"/>
      <c r="C2" s="204"/>
      <c r="D2" s="204"/>
      <c r="E2" s="204"/>
      <c r="F2" s="204"/>
      <c r="G2" s="1"/>
      <c r="H2" s="1"/>
      <c r="I2" s="1"/>
    </row>
    <row r="3" spans="1:9" x14ac:dyDescent="0.35">
      <c r="A3" s="201" t="s">
        <v>55</v>
      </c>
      <c r="B3" s="201"/>
      <c r="C3" s="201"/>
      <c r="D3" s="201"/>
      <c r="E3" s="201"/>
      <c r="F3" s="201"/>
      <c r="G3" s="1"/>
      <c r="H3" s="1"/>
      <c r="I3" s="1"/>
    </row>
    <row r="4" spans="1:9" x14ac:dyDescent="0.35">
      <c r="A4" s="2"/>
      <c r="B4" s="2"/>
      <c r="C4" s="2"/>
      <c r="D4" s="2"/>
      <c r="E4" s="1"/>
      <c r="F4" s="1"/>
      <c r="G4" s="1"/>
      <c r="H4" s="1"/>
      <c r="I4" s="1"/>
    </row>
    <row r="5" spans="1:9" x14ac:dyDescent="0.35">
      <c r="A5" s="22" t="s">
        <v>226</v>
      </c>
      <c r="B5" s="23" t="s">
        <v>130</v>
      </c>
      <c r="C5" s="23" t="s">
        <v>131</v>
      </c>
      <c r="D5" s="23" t="s">
        <v>132</v>
      </c>
      <c r="E5" s="23" t="s">
        <v>133</v>
      </c>
      <c r="F5" s="24" t="s">
        <v>134</v>
      </c>
      <c r="G5" s="118" t="s">
        <v>291</v>
      </c>
      <c r="H5" s="1"/>
      <c r="I5" s="1"/>
    </row>
    <row r="6" spans="1:9" x14ac:dyDescent="0.35">
      <c r="A6" s="12" t="s">
        <v>1</v>
      </c>
      <c r="B6" s="25">
        <v>0.39399999999999996</v>
      </c>
      <c r="C6" s="25">
        <v>0.39840000000000003</v>
      </c>
      <c r="D6" s="25">
        <v>0.40739999999999998</v>
      </c>
      <c r="E6" s="25">
        <v>0.42149999999999999</v>
      </c>
      <c r="F6" s="26">
        <v>0.42149999999999999</v>
      </c>
      <c r="G6" s="160">
        <v>0.4395</v>
      </c>
      <c r="H6" s="1"/>
      <c r="I6" s="1"/>
    </row>
    <row r="7" spans="1:9" x14ac:dyDescent="0.35">
      <c r="A7" s="12" t="s">
        <v>227</v>
      </c>
      <c r="B7" s="25">
        <v>0.57009999999999994</v>
      </c>
      <c r="C7" s="25">
        <v>0.56030000000000002</v>
      </c>
      <c r="D7" s="25">
        <v>0.60109999999999997</v>
      </c>
      <c r="E7" s="25">
        <v>0.60899999999999999</v>
      </c>
      <c r="F7" s="26">
        <v>0.60899999999999999</v>
      </c>
      <c r="G7" s="96">
        <v>0.60729999999999995</v>
      </c>
      <c r="H7" s="1"/>
      <c r="I7" s="1"/>
    </row>
    <row r="8" spans="1:9" x14ac:dyDescent="0.35">
      <c r="A8" s="12" t="s">
        <v>228</v>
      </c>
      <c r="B8" s="25">
        <v>0.5174002184528399</v>
      </c>
      <c r="C8" s="25">
        <v>0.50949048996822088</v>
      </c>
      <c r="D8" s="25">
        <v>0.52568575642977078</v>
      </c>
      <c r="E8" s="25">
        <v>0.54446126647582493</v>
      </c>
      <c r="F8" s="26">
        <v>0.54446126647582493</v>
      </c>
      <c r="G8" s="96">
        <v>0.5627982414448669</v>
      </c>
      <c r="H8" s="1"/>
      <c r="I8" s="1"/>
    </row>
    <row r="9" spans="1:9" x14ac:dyDescent="0.35">
      <c r="A9" s="12" t="s">
        <v>229</v>
      </c>
      <c r="B9" s="25">
        <v>0.56009999999999993</v>
      </c>
      <c r="C9" s="25">
        <v>0.55490000000000006</v>
      </c>
      <c r="D9" s="25">
        <v>0.57299999999999995</v>
      </c>
      <c r="E9" s="25">
        <v>0.58840000000000003</v>
      </c>
      <c r="F9" s="26">
        <v>0.58840000000000003</v>
      </c>
      <c r="G9" s="96">
        <v>0.62050000000000005</v>
      </c>
      <c r="H9" s="1"/>
      <c r="I9" s="1"/>
    </row>
    <row r="10" spans="1:9" x14ac:dyDescent="0.35">
      <c r="A10" s="12" t="s">
        <v>230</v>
      </c>
      <c r="B10" s="25">
        <v>0.50737472374938763</v>
      </c>
      <c r="C10" s="25">
        <v>0.50299937726755828</v>
      </c>
      <c r="D10" s="25">
        <v>0.52020182281086635</v>
      </c>
      <c r="E10" s="25">
        <v>0.53355267869364065</v>
      </c>
      <c r="F10" s="26">
        <v>0.53355267869364065</v>
      </c>
      <c r="G10" s="96">
        <v>0.52898641395777934</v>
      </c>
      <c r="H10" s="1"/>
      <c r="I10" s="1"/>
    </row>
    <row r="11" spans="1:9" x14ac:dyDescent="0.35">
      <c r="A11" s="12" t="s">
        <v>231</v>
      </c>
      <c r="B11" s="25">
        <v>0.42560379456983971</v>
      </c>
      <c r="C11" s="25">
        <v>0.44715260115606936</v>
      </c>
      <c r="D11" s="25">
        <v>0.47189142279391116</v>
      </c>
      <c r="E11" s="25">
        <v>0.5060311923208386</v>
      </c>
      <c r="F11" s="26">
        <v>0.5060311923208386</v>
      </c>
      <c r="G11" s="96">
        <v>0.50547072141592919</v>
      </c>
      <c r="H11" s="1"/>
      <c r="I11" s="1"/>
    </row>
    <row r="12" spans="1:9" x14ac:dyDescent="0.35">
      <c r="A12" s="12" t="s">
        <v>232</v>
      </c>
      <c r="B12" s="25">
        <v>0.54449999999999998</v>
      </c>
      <c r="C12" s="25">
        <v>0.54979999999999996</v>
      </c>
      <c r="D12" s="25">
        <v>0.56940000000000002</v>
      </c>
      <c r="E12" s="25">
        <v>0.59540000000000004</v>
      </c>
      <c r="F12" s="26">
        <v>0.59540000000000004</v>
      </c>
      <c r="G12" s="96">
        <v>0.60589999999999999</v>
      </c>
      <c r="H12" s="1"/>
      <c r="I12" s="1"/>
    </row>
    <row r="13" spans="1:9" x14ac:dyDescent="0.35">
      <c r="A13" s="12" t="s">
        <v>233</v>
      </c>
      <c r="B13" s="25">
        <v>0.44518880818120998</v>
      </c>
      <c r="C13" s="25">
        <v>0.46333002148394925</v>
      </c>
      <c r="D13" s="25">
        <v>0.46527177093922312</v>
      </c>
      <c r="E13" s="25">
        <v>0.5045665260676736</v>
      </c>
      <c r="F13" s="26">
        <v>0.5045665260676736</v>
      </c>
      <c r="G13" s="96">
        <v>0.52425859794068685</v>
      </c>
      <c r="H13" s="1"/>
      <c r="I13" s="1"/>
    </row>
    <row r="14" spans="1:9" x14ac:dyDescent="0.35">
      <c r="A14" s="12" t="s">
        <v>234</v>
      </c>
      <c r="B14" s="25">
        <v>0.39700000000000002</v>
      </c>
      <c r="C14" s="25">
        <v>0.40529999999999999</v>
      </c>
      <c r="D14" s="25">
        <v>0.41760000000000003</v>
      </c>
      <c r="E14" s="25">
        <v>0.40869999999999995</v>
      </c>
      <c r="F14" s="26">
        <v>0.40869999999999995</v>
      </c>
      <c r="G14" s="96">
        <v>0.41470000000000001</v>
      </c>
      <c r="H14" s="1"/>
      <c r="I14" s="1"/>
    </row>
    <row r="15" spans="1:9" x14ac:dyDescent="0.35">
      <c r="A15" s="12" t="s">
        <v>235</v>
      </c>
      <c r="B15" s="25">
        <v>0.50590000000000002</v>
      </c>
      <c r="C15" s="25">
        <v>0.52959999999999996</v>
      </c>
      <c r="D15" s="25">
        <v>0.55420000000000003</v>
      </c>
      <c r="E15" s="25">
        <v>0.58040000000000003</v>
      </c>
      <c r="F15" s="26">
        <v>0.58040000000000003</v>
      </c>
      <c r="G15" s="96">
        <v>0.58409999999999995</v>
      </c>
      <c r="H15" s="1"/>
      <c r="I15" s="1"/>
    </row>
    <row r="16" spans="1:9" x14ac:dyDescent="0.35">
      <c r="A16" s="12" t="s">
        <v>236</v>
      </c>
      <c r="B16" s="25">
        <v>9.1899999999999996E-2</v>
      </c>
      <c r="C16" s="25">
        <v>0.12130000000000001</v>
      </c>
      <c r="D16" s="25">
        <v>0.14449999999999999</v>
      </c>
      <c r="E16" s="25">
        <v>0.1429</v>
      </c>
      <c r="F16" s="26">
        <v>0.1429</v>
      </c>
      <c r="G16" s="96">
        <v>0.13819999999999999</v>
      </c>
      <c r="H16" s="1"/>
      <c r="I16" s="1"/>
    </row>
    <row r="17" spans="1:9" x14ac:dyDescent="0.35">
      <c r="A17" s="12" t="s">
        <v>237</v>
      </c>
      <c r="B17" s="25">
        <v>0.44390000000000002</v>
      </c>
      <c r="C17" s="25">
        <v>0.42340000000000005</v>
      </c>
      <c r="D17" s="25">
        <v>0.44869999999999999</v>
      </c>
      <c r="E17" s="25">
        <v>0.39369999999999999</v>
      </c>
      <c r="F17" s="26">
        <v>0.39369999999999999</v>
      </c>
      <c r="G17" s="96">
        <v>0.32929999999999998</v>
      </c>
      <c r="H17" s="1"/>
      <c r="I17" s="1"/>
    </row>
    <row r="18" spans="1:9" x14ac:dyDescent="0.35">
      <c r="A18" s="12" t="s">
        <v>238</v>
      </c>
      <c r="B18" s="25">
        <v>0.44953199607238042</v>
      </c>
      <c r="C18" s="25">
        <v>0.45897119925804386</v>
      </c>
      <c r="D18" s="25">
        <v>0.48673600377687387</v>
      </c>
      <c r="E18" s="25">
        <v>0.50829199081277321</v>
      </c>
      <c r="F18" s="26">
        <v>0.50829199081277321</v>
      </c>
      <c r="G18" s="96">
        <v>0.50103583556747089</v>
      </c>
      <c r="H18" s="1"/>
      <c r="I18" s="1"/>
    </row>
    <row r="19" spans="1:9" x14ac:dyDescent="0.35">
      <c r="A19" s="12" t="s">
        <v>239</v>
      </c>
      <c r="B19" s="25">
        <v>0.48009718369845877</v>
      </c>
      <c r="C19" s="25">
        <v>0.48859918799520657</v>
      </c>
      <c r="D19" s="25">
        <v>0.51238840501111782</v>
      </c>
      <c r="E19" s="25">
        <v>0.54137980246324857</v>
      </c>
      <c r="F19" s="26">
        <v>0.54137980246324857</v>
      </c>
      <c r="G19" s="96">
        <v>0.56196515785434153</v>
      </c>
      <c r="H19" s="1"/>
      <c r="I19" s="1"/>
    </row>
    <row r="20" spans="1:9" x14ac:dyDescent="0.35">
      <c r="A20" s="12" t="s">
        <v>240</v>
      </c>
      <c r="B20" s="25">
        <v>0.1361</v>
      </c>
      <c r="C20" s="25">
        <v>0.152</v>
      </c>
      <c r="D20" s="25">
        <v>0.1784</v>
      </c>
      <c r="E20" s="25">
        <v>0.16789999999999999</v>
      </c>
      <c r="F20" s="26">
        <v>0.16789999999999999</v>
      </c>
      <c r="G20" s="96">
        <v>0.18090000000000001</v>
      </c>
      <c r="H20" s="1"/>
      <c r="I20" s="1"/>
    </row>
    <row r="21" spans="1:9" x14ac:dyDescent="0.35">
      <c r="A21" s="12" t="s">
        <v>241</v>
      </c>
      <c r="B21" s="25">
        <v>0.39289999999999997</v>
      </c>
      <c r="C21" s="25">
        <v>0.4254</v>
      </c>
      <c r="D21" s="25">
        <v>0.49130000000000001</v>
      </c>
      <c r="E21" s="25">
        <v>0.47119999999999995</v>
      </c>
      <c r="F21" s="26">
        <v>0.47119999999999995</v>
      </c>
      <c r="G21" s="96">
        <v>0.43419999999999997</v>
      </c>
      <c r="H21" s="1"/>
      <c r="I21" s="1"/>
    </row>
    <row r="22" spans="1:9" x14ac:dyDescent="0.35">
      <c r="A22" s="12" t="s">
        <v>242</v>
      </c>
      <c r="B22" s="25">
        <v>0.46929999999999999</v>
      </c>
      <c r="C22" s="25">
        <v>0.4879</v>
      </c>
      <c r="D22" s="25">
        <v>0.48449999999999999</v>
      </c>
      <c r="E22" s="25">
        <v>0.50859999999999994</v>
      </c>
      <c r="F22" s="26">
        <v>0.50859999999999994</v>
      </c>
      <c r="G22" s="96">
        <v>0.52810000000000001</v>
      </c>
      <c r="H22" s="1"/>
      <c r="I22" s="1"/>
    </row>
    <row r="23" spans="1:9" x14ac:dyDescent="0.35">
      <c r="A23" s="12" t="s">
        <v>243</v>
      </c>
      <c r="B23" s="25">
        <v>0.46429999999999999</v>
      </c>
      <c r="C23" s="25">
        <v>0.46970000000000001</v>
      </c>
      <c r="D23" s="25">
        <v>0.47939999999999999</v>
      </c>
      <c r="E23" s="25">
        <v>0.49590000000000001</v>
      </c>
      <c r="F23" s="26">
        <v>0.49590000000000001</v>
      </c>
      <c r="G23" s="96">
        <v>0.49530000000000002</v>
      </c>
      <c r="H23" s="1"/>
      <c r="I23" s="1"/>
    </row>
    <row r="24" spans="1:9" x14ac:dyDescent="0.35">
      <c r="A24" s="12" t="s">
        <v>244</v>
      </c>
      <c r="B24" s="25">
        <v>0.54909999999999992</v>
      </c>
      <c r="C24" s="25">
        <v>0.58140000000000003</v>
      </c>
      <c r="D24" s="25">
        <v>0.62829999999999997</v>
      </c>
      <c r="E24" s="25">
        <v>0.64489999999999992</v>
      </c>
      <c r="F24" s="26">
        <v>0.64489999999999992</v>
      </c>
      <c r="G24" s="96">
        <v>0.62819999999999998</v>
      </c>
      <c r="H24" s="1"/>
      <c r="I24" s="1"/>
    </row>
    <row r="25" spans="1:9" x14ac:dyDescent="0.35">
      <c r="A25" s="12" t="s">
        <v>245</v>
      </c>
      <c r="B25" s="25">
        <v>0.51215716804040212</v>
      </c>
      <c r="C25" s="25">
        <v>0.52440445125510804</v>
      </c>
      <c r="D25" s="25">
        <v>0.54666923497539388</v>
      </c>
      <c r="E25" s="25">
        <v>0.5686549085365854</v>
      </c>
      <c r="F25" s="26">
        <v>0.5686549085365854</v>
      </c>
      <c r="G25" s="96">
        <v>0.56848327471071003</v>
      </c>
      <c r="H25" s="1"/>
      <c r="I25" s="1"/>
    </row>
    <row r="26" spans="1:9" x14ac:dyDescent="0.35">
      <c r="A26" s="12" t="s">
        <v>246</v>
      </c>
      <c r="B26" s="25">
        <v>0.4778</v>
      </c>
      <c r="C26" s="25">
        <v>0.55759999999999998</v>
      </c>
      <c r="D26" s="25">
        <v>0.59509999999999996</v>
      </c>
      <c r="E26" s="25">
        <v>0.60740000000000005</v>
      </c>
      <c r="F26" s="26">
        <v>0.60740000000000005</v>
      </c>
      <c r="G26" s="96">
        <v>0.60270000000000001</v>
      </c>
      <c r="H26" s="1"/>
      <c r="I26" s="1"/>
    </row>
    <row r="27" spans="1:9" x14ac:dyDescent="0.35">
      <c r="A27" s="12" t="s">
        <v>247</v>
      </c>
      <c r="B27" s="25">
        <v>0.26329999999999998</v>
      </c>
      <c r="C27" s="25">
        <v>0.26019999999999999</v>
      </c>
      <c r="D27" s="25">
        <v>0.31380000000000002</v>
      </c>
      <c r="E27" s="25">
        <v>0.37270000000000003</v>
      </c>
      <c r="F27" s="26">
        <v>0.37270000000000003</v>
      </c>
      <c r="G27" s="96">
        <v>0.33989999999999998</v>
      </c>
      <c r="H27" s="1"/>
      <c r="I27" s="1"/>
    </row>
    <row r="28" spans="1:9" x14ac:dyDescent="0.35">
      <c r="A28" s="12" t="s">
        <v>248</v>
      </c>
      <c r="B28" s="25">
        <v>0.4012</v>
      </c>
      <c r="C28" s="25">
        <v>0.40500000000000003</v>
      </c>
      <c r="D28" s="25">
        <v>0.44700000000000001</v>
      </c>
      <c r="E28" s="25">
        <v>0.48139999999999999</v>
      </c>
      <c r="F28" s="26">
        <v>0.48139999999999999</v>
      </c>
      <c r="G28" s="96">
        <v>0.4572</v>
      </c>
      <c r="H28" s="1"/>
      <c r="I28" s="1"/>
    </row>
    <row r="29" spans="1:9" x14ac:dyDescent="0.35">
      <c r="A29" s="12" t="s">
        <v>249</v>
      </c>
      <c r="B29" s="25">
        <v>0.33799999999999997</v>
      </c>
      <c r="C29" s="25">
        <v>0.35719999999999996</v>
      </c>
      <c r="D29" s="25">
        <v>0.40500000000000003</v>
      </c>
      <c r="E29" s="25">
        <v>0.4304</v>
      </c>
      <c r="F29" s="26">
        <v>0.4304</v>
      </c>
      <c r="G29" s="96">
        <v>0.43030000000000002</v>
      </c>
      <c r="H29" s="1"/>
      <c r="I29" s="1"/>
    </row>
    <row r="30" spans="1:9" x14ac:dyDescent="0.35">
      <c r="A30" s="12" t="s">
        <v>250</v>
      </c>
      <c r="B30" s="25">
        <v>0.51319999999999999</v>
      </c>
      <c r="C30" s="25">
        <v>0.51469999999999994</v>
      </c>
      <c r="D30" s="25">
        <v>0.51910000000000001</v>
      </c>
      <c r="E30" s="25">
        <v>0.5121</v>
      </c>
      <c r="F30" s="26">
        <v>0.5121</v>
      </c>
      <c r="G30" s="96">
        <v>0.55710000000000004</v>
      </c>
      <c r="H30" s="1"/>
      <c r="I30" s="1"/>
    </row>
    <row r="31" spans="1:9" x14ac:dyDescent="0.35">
      <c r="A31" s="12" t="s">
        <v>251</v>
      </c>
      <c r="B31" s="25">
        <v>0.36409999999999998</v>
      </c>
      <c r="C31" s="25">
        <v>0.36579999999999996</v>
      </c>
      <c r="D31" s="25">
        <v>0.42130000000000001</v>
      </c>
      <c r="E31" s="25">
        <v>0.42969999999999997</v>
      </c>
      <c r="F31" s="26">
        <v>0.42969999999999997</v>
      </c>
      <c r="G31" s="96">
        <v>0.37959999999999999</v>
      </c>
      <c r="H31" s="1"/>
      <c r="I31" s="1"/>
    </row>
    <row r="32" spans="1:9" x14ac:dyDescent="0.35">
      <c r="A32" s="12" t="s">
        <v>252</v>
      </c>
      <c r="B32" s="25">
        <v>0.50859999999999994</v>
      </c>
      <c r="C32" s="25">
        <v>0.50840000000000007</v>
      </c>
      <c r="D32" s="25">
        <v>0.52190000000000003</v>
      </c>
      <c r="E32" s="25">
        <v>0.5222</v>
      </c>
      <c r="F32" s="26">
        <v>0.5222</v>
      </c>
      <c r="G32" s="96">
        <v>0.50980000000000003</v>
      </c>
      <c r="H32" s="1"/>
      <c r="I32" s="1"/>
    </row>
    <row r="33" spans="1:9" x14ac:dyDescent="0.35">
      <c r="A33" s="12" t="s">
        <v>253</v>
      </c>
      <c r="B33" s="25">
        <v>0.50509999999999999</v>
      </c>
      <c r="C33" s="25">
        <v>0.51590000000000003</v>
      </c>
      <c r="D33" s="25">
        <v>0.50880000000000003</v>
      </c>
      <c r="E33" s="25">
        <v>0.54600000000000004</v>
      </c>
      <c r="F33" s="26">
        <v>0.54600000000000004</v>
      </c>
      <c r="G33" s="96">
        <v>0.55310000000000004</v>
      </c>
      <c r="H33" s="1"/>
      <c r="I33" s="1"/>
    </row>
    <row r="34" spans="1:9" x14ac:dyDescent="0.35">
      <c r="A34" s="12" t="s">
        <v>254</v>
      </c>
      <c r="B34" s="25">
        <v>0.52859999999999996</v>
      </c>
      <c r="C34" s="25">
        <v>0.55569999999999997</v>
      </c>
      <c r="D34" s="25">
        <v>0.55189999999999995</v>
      </c>
      <c r="E34" s="25">
        <v>0.58260000000000001</v>
      </c>
      <c r="F34" s="26">
        <v>0.58260000000000001</v>
      </c>
      <c r="G34" s="96">
        <v>0.57410000000000005</v>
      </c>
      <c r="H34" s="1"/>
      <c r="I34" s="1"/>
    </row>
    <row r="35" spans="1:9" x14ac:dyDescent="0.35">
      <c r="A35" s="12" t="s">
        <v>255</v>
      </c>
      <c r="B35" s="25">
        <v>0.47450000000000003</v>
      </c>
      <c r="C35" s="25">
        <v>0.4778</v>
      </c>
      <c r="D35" s="25">
        <v>0.47420000000000001</v>
      </c>
      <c r="E35" s="25">
        <v>0.4607</v>
      </c>
      <c r="F35" s="26">
        <v>0.4607</v>
      </c>
      <c r="G35" s="96">
        <v>0.44879999999999998</v>
      </c>
      <c r="H35" s="1"/>
      <c r="I35" s="1"/>
    </row>
    <row r="36" spans="1:9" x14ac:dyDescent="0.35">
      <c r="A36" s="12" t="s">
        <v>256</v>
      </c>
      <c r="B36" s="25">
        <v>0.48100000000000004</v>
      </c>
      <c r="C36" s="25">
        <v>0.49159999999999998</v>
      </c>
      <c r="D36" s="25">
        <v>0.51100000000000001</v>
      </c>
      <c r="E36" s="25">
        <v>0.5292</v>
      </c>
      <c r="F36" s="26">
        <v>0.5292</v>
      </c>
      <c r="G36" s="96">
        <v>0.52310000000000001</v>
      </c>
      <c r="H36" s="1"/>
      <c r="I36" s="1"/>
    </row>
    <row r="37" spans="1:9" x14ac:dyDescent="0.35">
      <c r="A37" s="12" t="s">
        <v>257</v>
      </c>
      <c r="B37" s="25">
        <v>0.48520000000000002</v>
      </c>
      <c r="C37" s="25">
        <v>0.50880000000000003</v>
      </c>
      <c r="D37" s="25">
        <v>0.53510000000000002</v>
      </c>
      <c r="E37" s="25">
        <v>0.5544</v>
      </c>
      <c r="F37" s="26">
        <v>0.5544</v>
      </c>
      <c r="G37" s="161">
        <v>0.53769999999999996</v>
      </c>
      <c r="H37" s="1"/>
      <c r="I37" s="1"/>
    </row>
    <row r="38" spans="1:9" x14ac:dyDescent="0.35">
      <c r="A38" s="203" t="s">
        <v>62</v>
      </c>
      <c r="B38" s="203"/>
      <c r="C38" s="203"/>
      <c r="D38" s="203"/>
      <c r="E38" s="1"/>
      <c r="F38" s="1"/>
      <c r="G38" s="1"/>
      <c r="H38" s="1"/>
      <c r="I38" s="1"/>
    </row>
    <row r="39" spans="1:9" x14ac:dyDescent="0.35">
      <c r="A39" s="199"/>
      <c r="B39" s="199"/>
      <c r="C39" s="199"/>
      <c r="D39" s="199"/>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I43" s="1"/>
    </row>
    <row r="44" spans="1:9" x14ac:dyDescent="0.35">
      <c r="A44" s="1"/>
      <c r="B44" s="1"/>
      <c r="C44" s="1"/>
      <c r="D44" s="1"/>
      <c r="E44" s="1"/>
      <c r="F44" s="1"/>
      <c r="G44" s="1"/>
      <c r="H44" s="1"/>
      <c r="I44" s="1"/>
    </row>
    <row r="45" spans="1:9" x14ac:dyDescent="0.35">
      <c r="G45" s="1"/>
      <c r="H45" s="1"/>
    </row>
  </sheetData>
  <sortState xmlns:xlrd2="http://schemas.microsoft.com/office/spreadsheetml/2017/richdata2" ref="A6:D37">
    <sortCondition descending="1" ref="D5:D37"/>
  </sortState>
  <mergeCells count="5">
    <mergeCell ref="A38:D38"/>
    <mergeCell ref="A39:D39"/>
    <mergeCell ref="A1:F1"/>
    <mergeCell ref="A2:F2"/>
    <mergeCell ref="A3:F3"/>
  </mergeCells>
  <pageMargins left="0.7" right="0.7" top="0.75" bottom="0.75" header="0.3" footer="0.3"/>
  <tableParts count="1">
    <tablePart r:id="rId1"/>
  </tableParts>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I45"/>
  <sheetViews>
    <sheetView zoomScale="80" zoomScaleNormal="80" workbookViewId="0">
      <selection activeCell="A6" sqref="A6:G37"/>
    </sheetView>
  </sheetViews>
  <sheetFormatPr baseColWidth="10" defaultColWidth="11.453125" defaultRowHeight="14.5" x14ac:dyDescent="0.35"/>
  <cols>
    <col min="1" max="1" width="25.453125" bestFit="1" customWidth="1"/>
  </cols>
  <sheetData>
    <row r="1" spans="1:9" ht="23.5" x14ac:dyDescent="0.35">
      <c r="A1" s="202" t="s">
        <v>69</v>
      </c>
      <c r="B1" s="202"/>
      <c r="C1" s="202"/>
      <c r="D1" s="202"/>
      <c r="E1" s="202"/>
      <c r="F1" s="202"/>
      <c r="G1" s="1"/>
      <c r="H1" s="1"/>
      <c r="I1" s="1"/>
    </row>
    <row r="2" spans="1:9" ht="63" customHeight="1" x14ac:dyDescent="0.35">
      <c r="A2" s="204" t="s">
        <v>70</v>
      </c>
      <c r="B2" s="204"/>
      <c r="C2" s="204"/>
      <c r="D2" s="204"/>
      <c r="E2" s="204"/>
      <c r="F2" s="204"/>
      <c r="G2" s="1"/>
      <c r="H2" s="1"/>
      <c r="I2" s="1"/>
    </row>
    <row r="3" spans="1:9" x14ac:dyDescent="0.35">
      <c r="A3" s="201" t="s">
        <v>55</v>
      </c>
      <c r="B3" s="201"/>
      <c r="C3" s="201"/>
      <c r="D3" s="201"/>
      <c r="E3" s="201"/>
      <c r="F3" s="201"/>
      <c r="G3" s="1"/>
      <c r="H3" s="1"/>
      <c r="I3" s="1"/>
    </row>
    <row r="4" spans="1:9" x14ac:dyDescent="0.35">
      <c r="A4" s="2"/>
      <c r="B4" s="2"/>
      <c r="C4" s="2"/>
      <c r="D4" s="2"/>
      <c r="E4" s="1"/>
      <c r="F4" s="1"/>
      <c r="G4" s="1"/>
      <c r="H4" s="1"/>
      <c r="I4" s="1"/>
    </row>
    <row r="5" spans="1:9" x14ac:dyDescent="0.35">
      <c r="A5" s="22" t="s">
        <v>226</v>
      </c>
      <c r="B5" s="23" t="s">
        <v>130</v>
      </c>
      <c r="C5" s="23" t="s">
        <v>131</v>
      </c>
      <c r="D5" s="23" t="s">
        <v>132</v>
      </c>
      <c r="E5" s="23" t="s">
        <v>133</v>
      </c>
      <c r="F5" s="24" t="s">
        <v>134</v>
      </c>
      <c r="G5" s="118" t="s">
        <v>291</v>
      </c>
      <c r="H5" s="1"/>
      <c r="I5" s="1"/>
    </row>
    <row r="6" spans="1:9" x14ac:dyDescent="0.35">
      <c r="A6" s="12" t="s">
        <v>1</v>
      </c>
      <c r="B6" s="25">
        <v>2.9600000000000005E-2</v>
      </c>
      <c r="C6" s="25">
        <v>3.4300000000000004E-2</v>
      </c>
      <c r="D6" s="25">
        <v>2.9600000000000001E-2</v>
      </c>
      <c r="E6" s="25">
        <v>3.7999999999999999E-2</v>
      </c>
      <c r="F6" s="26">
        <v>3.7999999999999999E-2</v>
      </c>
      <c r="G6" s="160">
        <v>7.3200000000000001E-2</v>
      </c>
      <c r="H6" s="1"/>
      <c r="I6" s="1"/>
    </row>
    <row r="7" spans="1:9" x14ac:dyDescent="0.35">
      <c r="A7" s="12" t="s">
        <v>227</v>
      </c>
      <c r="B7" s="25">
        <v>4.2800000000000005E-2</v>
      </c>
      <c r="C7" s="25">
        <v>4.4900000000000002E-2</v>
      </c>
      <c r="D7" s="25">
        <v>3.7000000000000005E-2</v>
      </c>
      <c r="E7" s="25">
        <v>6.7099999999999993E-2</v>
      </c>
      <c r="F7" s="26">
        <v>6.7099999999999993E-2</v>
      </c>
      <c r="G7" s="96">
        <v>6.3899999999999998E-2</v>
      </c>
      <c r="H7" s="1"/>
      <c r="I7" s="1"/>
    </row>
    <row r="8" spans="1:9" x14ac:dyDescent="0.35">
      <c r="A8" s="12" t="s">
        <v>228</v>
      </c>
      <c r="B8" s="25">
        <v>9.8874718353762076E-3</v>
      </c>
      <c r="C8" s="25">
        <v>8.6670813052947687E-3</v>
      </c>
      <c r="D8" s="25">
        <v>8.2322668861313508E-3</v>
      </c>
      <c r="E8" s="25">
        <v>1.3316355682022987E-2</v>
      </c>
      <c r="F8" s="26">
        <v>1.3316355682022987E-2</v>
      </c>
      <c r="G8" s="96">
        <v>2.53629425850153E-2</v>
      </c>
      <c r="H8" s="1"/>
      <c r="I8" s="1"/>
    </row>
    <row r="9" spans="1:9" x14ac:dyDescent="0.35">
      <c r="A9" s="12" t="s">
        <v>229</v>
      </c>
      <c r="B9" s="25">
        <v>1.6500000000000001E-2</v>
      </c>
      <c r="C9" s="25">
        <v>1.6E-2</v>
      </c>
      <c r="D9" s="25">
        <v>4.6999999999999993E-3</v>
      </c>
      <c r="E9" s="25">
        <v>1.29E-2</v>
      </c>
      <c r="F9" s="26">
        <v>1.29E-2</v>
      </c>
      <c r="G9" s="96">
        <v>3.4599999999999999E-2</v>
      </c>
      <c r="H9" s="1"/>
      <c r="I9" s="1"/>
    </row>
    <row r="10" spans="1:9" x14ac:dyDescent="0.35">
      <c r="A10" s="12" t="s">
        <v>230</v>
      </c>
      <c r="B10" s="25">
        <v>3.7678077444069022E-2</v>
      </c>
      <c r="C10" s="25">
        <v>3.4582954969921594E-2</v>
      </c>
      <c r="D10" s="25">
        <v>1.5345082758460171E-2</v>
      </c>
      <c r="E10" s="25">
        <v>3.9584959816799603E-2</v>
      </c>
      <c r="F10" s="26">
        <v>3.9584959816799603E-2</v>
      </c>
      <c r="G10" s="96">
        <v>5.8188579409828245E-2</v>
      </c>
      <c r="H10" s="1"/>
      <c r="I10" s="1"/>
    </row>
    <row r="11" spans="1:9" x14ac:dyDescent="0.35">
      <c r="A11" s="12" t="s">
        <v>231</v>
      </c>
      <c r="B11" s="25">
        <v>2.796535461871355E-2</v>
      </c>
      <c r="C11" s="25">
        <v>3.7752168129383944E-2</v>
      </c>
      <c r="D11" s="25">
        <v>2.6472831323738844E-2</v>
      </c>
      <c r="E11" s="25">
        <v>3.7621469439933115E-2</v>
      </c>
      <c r="F11" s="26">
        <v>3.7621469439933115E-2</v>
      </c>
      <c r="G11" s="96">
        <v>5.0954543557955687E-2</v>
      </c>
      <c r="H11" s="1"/>
      <c r="I11" s="1"/>
    </row>
    <row r="12" spans="1:9" x14ac:dyDescent="0.35">
      <c r="A12" s="12" t="s">
        <v>232</v>
      </c>
      <c r="B12" s="25">
        <v>2.9600000000000001E-2</v>
      </c>
      <c r="C12" s="25">
        <v>3.0899999999999997E-2</v>
      </c>
      <c r="D12" s="25">
        <v>1.9199999999999998E-2</v>
      </c>
      <c r="E12" s="25">
        <v>3.4500000000000003E-2</v>
      </c>
      <c r="F12" s="26">
        <v>3.4500000000000003E-2</v>
      </c>
      <c r="G12" s="96">
        <v>3.6600000000000001E-2</v>
      </c>
      <c r="H12" s="1"/>
      <c r="I12" s="1"/>
    </row>
    <row r="13" spans="1:9" x14ac:dyDescent="0.35">
      <c r="A13" s="12" t="s">
        <v>233</v>
      </c>
      <c r="B13" s="25">
        <v>3.6967434869968306E-2</v>
      </c>
      <c r="C13" s="25">
        <v>3.2812329083684012E-2</v>
      </c>
      <c r="D13" s="25">
        <v>3.4720031320127576E-2</v>
      </c>
      <c r="E13" s="25">
        <v>3.3611246258619699E-2</v>
      </c>
      <c r="F13" s="26">
        <v>3.3611246258619699E-2</v>
      </c>
      <c r="G13" s="96">
        <v>4.6646359562568712E-2</v>
      </c>
      <c r="H13" s="1"/>
      <c r="I13" s="1"/>
    </row>
    <row r="14" spans="1:9" x14ac:dyDescent="0.35">
      <c r="A14" s="12" t="s">
        <v>234</v>
      </c>
      <c r="B14" s="25">
        <v>4.9800000000000004E-2</v>
      </c>
      <c r="C14" s="25">
        <v>3.5400000000000001E-2</v>
      </c>
      <c r="D14" s="25">
        <v>6.1073000000000009E-2</v>
      </c>
      <c r="E14" s="25">
        <v>7.4400000000000008E-2</v>
      </c>
      <c r="F14" s="26">
        <v>7.4400000000000008E-2</v>
      </c>
      <c r="G14" s="96">
        <v>6.5099999999999991E-2</v>
      </c>
      <c r="H14" s="1"/>
      <c r="I14" s="1"/>
    </row>
    <row r="15" spans="1:9" x14ac:dyDescent="0.35">
      <c r="A15" s="12" t="s">
        <v>235</v>
      </c>
      <c r="B15" s="25">
        <v>2.4500000000000001E-2</v>
      </c>
      <c r="C15" s="25">
        <v>3.2099999999999997E-2</v>
      </c>
      <c r="D15" s="25">
        <v>2.4300000000000002E-2</v>
      </c>
      <c r="E15" s="25">
        <v>5.0599999999999999E-2</v>
      </c>
      <c r="F15" s="26">
        <v>5.0599999999999999E-2</v>
      </c>
      <c r="G15" s="96">
        <v>3.7499999999999999E-2</v>
      </c>
      <c r="H15" s="1"/>
      <c r="I15" s="1"/>
    </row>
    <row r="16" spans="1:9" x14ac:dyDescent="0.35">
      <c r="A16" s="12" t="s">
        <v>236</v>
      </c>
      <c r="B16" s="25">
        <v>6.9699999999999998E-2</v>
      </c>
      <c r="C16" s="25">
        <v>5.3499999999999999E-2</v>
      </c>
      <c r="D16" s="25">
        <v>3.0800000000000001E-2</v>
      </c>
      <c r="E16" s="25">
        <v>0.1079</v>
      </c>
      <c r="F16" s="26">
        <v>0.1079</v>
      </c>
      <c r="G16" s="96">
        <v>8.2600000000000007E-2</v>
      </c>
      <c r="H16" s="1"/>
      <c r="I16" s="1"/>
    </row>
    <row r="17" spans="1:9" x14ac:dyDescent="0.35">
      <c r="A17" s="12" t="s">
        <v>237</v>
      </c>
      <c r="B17" s="25">
        <v>5.9200000000000003E-2</v>
      </c>
      <c r="C17" s="25">
        <v>4.9599999999999998E-2</v>
      </c>
      <c r="D17" s="25">
        <v>2.7200000000000002E-2</v>
      </c>
      <c r="E17" s="25">
        <v>6.480000000000001E-2</v>
      </c>
      <c r="F17" s="26">
        <v>6.480000000000001E-2</v>
      </c>
      <c r="G17" s="96">
        <v>6.6400000000000001E-2</v>
      </c>
      <c r="H17" s="1"/>
      <c r="I17" s="1"/>
    </row>
    <row r="18" spans="1:9" x14ac:dyDescent="0.35">
      <c r="A18" s="12" t="s">
        <v>238</v>
      </c>
      <c r="B18" s="25">
        <v>2.6029674173339696E-2</v>
      </c>
      <c r="C18" s="25">
        <v>2.369641331375244E-2</v>
      </c>
      <c r="D18" s="25">
        <v>2.2374208415145605E-2</v>
      </c>
      <c r="E18" s="25">
        <v>2.4023387897951783E-2</v>
      </c>
      <c r="F18" s="26">
        <v>2.4023387897951783E-2</v>
      </c>
      <c r="G18" s="96">
        <v>3.3562629593029657E-2</v>
      </c>
      <c r="H18" s="1"/>
      <c r="I18" s="1"/>
    </row>
    <row r="19" spans="1:9" x14ac:dyDescent="0.35">
      <c r="A19" s="12" t="s">
        <v>239</v>
      </c>
      <c r="B19" s="25">
        <v>3.7627167437130481E-2</v>
      </c>
      <c r="C19" s="25">
        <v>3.8649624732427508E-2</v>
      </c>
      <c r="D19" s="25">
        <v>1.8406856501664796E-2</v>
      </c>
      <c r="E19" s="25">
        <v>3.7012394146837414E-2</v>
      </c>
      <c r="F19" s="26">
        <v>3.7012394146837414E-2</v>
      </c>
      <c r="G19" s="96">
        <v>4.7355692811969739E-2</v>
      </c>
      <c r="H19" s="1"/>
      <c r="I19" s="1"/>
    </row>
    <row r="20" spans="1:9" x14ac:dyDescent="0.35">
      <c r="A20" s="12" t="s">
        <v>240</v>
      </c>
      <c r="B20" s="25">
        <v>4.1200000000000001E-2</v>
      </c>
      <c r="C20" s="25">
        <v>2.07E-2</v>
      </c>
      <c r="D20" s="25">
        <v>2.4799999999999999E-2</v>
      </c>
      <c r="E20" s="25">
        <v>4.7899999999999998E-2</v>
      </c>
      <c r="F20" s="26">
        <v>4.7899999999999998E-2</v>
      </c>
      <c r="G20" s="96">
        <v>5.3399999999999996E-2</v>
      </c>
      <c r="H20" s="1"/>
      <c r="I20" s="1"/>
    </row>
    <row r="21" spans="1:9" x14ac:dyDescent="0.35">
      <c r="A21" s="12" t="s">
        <v>241</v>
      </c>
      <c r="B21" s="25">
        <v>4.7299999999999995E-2</v>
      </c>
      <c r="C21" s="25">
        <v>3.8699999999999998E-2</v>
      </c>
      <c r="D21" s="25">
        <v>5.8699999999999995E-2</v>
      </c>
      <c r="E21" s="25">
        <v>9.3800000000000008E-2</v>
      </c>
      <c r="F21" s="26">
        <v>9.3800000000000008E-2</v>
      </c>
      <c r="G21" s="96">
        <v>4.5599999999999995E-2</v>
      </c>
      <c r="H21" s="1"/>
      <c r="I21" s="1"/>
    </row>
    <row r="22" spans="1:9" x14ac:dyDescent="0.35">
      <c r="A22" s="12" t="s">
        <v>242</v>
      </c>
      <c r="B22" s="25">
        <v>2.5399999999999999E-2</v>
      </c>
      <c r="C22" s="25">
        <v>3.0600000000000002E-2</v>
      </c>
      <c r="D22" s="25">
        <v>2.2200000000000001E-2</v>
      </c>
      <c r="E22" s="25">
        <v>2.5700000000000001E-2</v>
      </c>
      <c r="F22" s="26">
        <v>2.5700000000000001E-2</v>
      </c>
      <c r="G22" s="96">
        <v>4.6799999999999987E-2</v>
      </c>
      <c r="H22" s="1"/>
      <c r="I22" s="1"/>
    </row>
    <row r="23" spans="1:9" x14ac:dyDescent="0.35">
      <c r="A23" s="12" t="s">
        <v>243</v>
      </c>
      <c r="B23" s="25">
        <v>4.8099999999999997E-2</v>
      </c>
      <c r="C23" s="25">
        <v>5.0900000000000001E-2</v>
      </c>
      <c r="D23" s="25">
        <v>2.8399999999999998E-2</v>
      </c>
      <c r="E23" s="25">
        <v>5.5E-2</v>
      </c>
      <c r="F23" s="26">
        <v>5.5E-2</v>
      </c>
      <c r="G23" s="96">
        <v>4.9599999999999998E-2</v>
      </c>
      <c r="H23" s="1"/>
      <c r="I23" s="1"/>
    </row>
    <row r="24" spans="1:9" x14ac:dyDescent="0.35">
      <c r="A24" s="12" t="s">
        <v>244</v>
      </c>
      <c r="B24" s="25">
        <v>1.66E-2</v>
      </c>
      <c r="C24" s="25">
        <v>1.5700000000000002E-2</v>
      </c>
      <c r="D24" s="25">
        <v>7.1000000000000004E-3</v>
      </c>
      <c r="E24" s="25">
        <v>1.23E-2</v>
      </c>
      <c r="F24" s="26">
        <v>1.23E-2</v>
      </c>
      <c r="G24" s="96">
        <v>2.1499999999999998E-2</v>
      </c>
      <c r="H24" s="1"/>
      <c r="I24" s="1"/>
    </row>
    <row r="25" spans="1:9" x14ac:dyDescent="0.35">
      <c r="A25" s="12" t="s">
        <v>245</v>
      </c>
      <c r="B25" s="25">
        <v>4.4599694469701835E-2</v>
      </c>
      <c r="C25" s="25">
        <v>5.2189502825632471E-2</v>
      </c>
      <c r="D25" s="25">
        <v>2.7091140644671247E-2</v>
      </c>
      <c r="E25" s="25">
        <v>5.3253238533326953E-2</v>
      </c>
      <c r="F25" s="26">
        <v>5.3253238533326953E-2</v>
      </c>
      <c r="G25" s="96">
        <v>6.6182600156126842E-2</v>
      </c>
      <c r="H25" s="1"/>
      <c r="I25" s="1"/>
    </row>
    <row r="26" spans="1:9" x14ac:dyDescent="0.35">
      <c r="A26" s="12" t="s">
        <v>246</v>
      </c>
      <c r="B26" s="25">
        <v>2.4900000000000002E-2</v>
      </c>
      <c r="C26" s="25">
        <v>2.3700000000000002E-2</v>
      </c>
      <c r="D26" s="25">
        <v>1.26E-2</v>
      </c>
      <c r="E26" s="25">
        <v>2.1700000000000001E-2</v>
      </c>
      <c r="F26" s="26">
        <v>2.1700000000000001E-2</v>
      </c>
      <c r="G26" s="96">
        <v>4.1499999999999995E-2</v>
      </c>
      <c r="H26" s="1"/>
      <c r="I26" s="1"/>
    </row>
    <row r="27" spans="1:9" x14ac:dyDescent="0.35">
      <c r="A27" s="12" t="s">
        <v>247</v>
      </c>
      <c r="B27" s="25">
        <v>8.3699999999999997E-2</v>
      </c>
      <c r="C27" s="25">
        <v>7.17E-2</v>
      </c>
      <c r="D27" s="25">
        <v>2.3599999999999999E-2</v>
      </c>
      <c r="E27" s="25">
        <v>5.0300000000000004E-2</v>
      </c>
      <c r="F27" s="26">
        <v>5.0300000000000004E-2</v>
      </c>
      <c r="G27" s="96">
        <v>7.0000000000000007E-2</v>
      </c>
      <c r="H27" s="1"/>
      <c r="I27" s="1"/>
    </row>
    <row r="28" spans="1:9" x14ac:dyDescent="0.35">
      <c r="A28" s="12" t="s">
        <v>248</v>
      </c>
      <c r="B28" s="25">
        <v>1.03E-2</v>
      </c>
      <c r="C28" s="25">
        <v>1.8100000000000002E-2</v>
      </c>
      <c r="D28" s="25">
        <v>7.1999999999999998E-3</v>
      </c>
      <c r="E28" s="25">
        <v>1.9299999999999998E-2</v>
      </c>
      <c r="F28" s="26">
        <v>1.9299999999999998E-2</v>
      </c>
      <c r="G28" s="96">
        <v>1.7600000000000001E-2</v>
      </c>
      <c r="H28" s="1"/>
      <c r="I28" s="1"/>
    </row>
    <row r="29" spans="1:9" x14ac:dyDescent="0.35">
      <c r="A29" s="12" t="s">
        <v>249</v>
      </c>
      <c r="B29" s="25">
        <v>3.1600000000000003E-2</v>
      </c>
      <c r="C29" s="25">
        <v>2.9900000000000003E-2</v>
      </c>
      <c r="D29" s="25">
        <v>5.3E-3</v>
      </c>
      <c r="E29" s="25">
        <v>2.3899999999999998E-2</v>
      </c>
      <c r="F29" s="26">
        <v>2.3899999999999998E-2</v>
      </c>
      <c r="G29" s="96">
        <v>3.3399999999999999E-2</v>
      </c>
      <c r="H29" s="1"/>
      <c r="I29" s="1"/>
    </row>
    <row r="30" spans="1:9" x14ac:dyDescent="0.35">
      <c r="A30" s="12" t="s">
        <v>250</v>
      </c>
      <c r="B30" s="25">
        <v>2.1899999999999999E-2</v>
      </c>
      <c r="C30" s="25">
        <v>1.7899999999999999E-2</v>
      </c>
      <c r="D30" s="25">
        <v>1.5199999999999998E-2</v>
      </c>
      <c r="E30" s="25">
        <v>6.5000000000000006E-3</v>
      </c>
      <c r="F30" s="26">
        <v>6.5000000000000006E-3</v>
      </c>
      <c r="G30" s="96">
        <v>3.1899999999999998E-2</v>
      </c>
      <c r="H30" s="1"/>
      <c r="I30" s="1"/>
    </row>
    <row r="31" spans="1:9" x14ac:dyDescent="0.35">
      <c r="A31" s="12" t="s">
        <v>251</v>
      </c>
      <c r="B31" s="25">
        <v>3.8300000000000001E-2</v>
      </c>
      <c r="C31" s="25">
        <v>5.04E-2</v>
      </c>
      <c r="D31" s="25">
        <v>5.5300000000000002E-2</v>
      </c>
      <c r="E31" s="25">
        <v>8.6199999999999999E-2</v>
      </c>
      <c r="F31" s="26">
        <v>8.6199999999999999E-2</v>
      </c>
      <c r="G31" s="96">
        <v>3.9699999999999999E-2</v>
      </c>
      <c r="H31" s="1"/>
      <c r="I31" s="1"/>
    </row>
    <row r="32" spans="1:9" x14ac:dyDescent="0.35">
      <c r="A32" s="12" t="s">
        <v>252</v>
      </c>
      <c r="B32" s="25">
        <v>3.7699999999999997E-2</v>
      </c>
      <c r="C32" s="25">
        <v>3.7400000000000003E-2</v>
      </c>
      <c r="D32" s="25">
        <v>5.7099999999999998E-2</v>
      </c>
      <c r="E32" s="25">
        <v>1.7000000000000001E-2</v>
      </c>
      <c r="F32" s="26">
        <v>1.7000000000000001E-2</v>
      </c>
      <c r="G32" s="96">
        <v>6.4500000000000002E-2</v>
      </c>
      <c r="H32" s="1"/>
      <c r="I32" s="1"/>
    </row>
    <row r="33" spans="1:9" x14ac:dyDescent="0.35">
      <c r="A33" s="12" t="s">
        <v>253</v>
      </c>
      <c r="B33" s="25">
        <v>2.6699999999999998E-2</v>
      </c>
      <c r="C33" s="25">
        <v>2.64E-2</v>
      </c>
      <c r="D33" s="25">
        <v>1.34E-2</v>
      </c>
      <c r="E33" s="25">
        <v>2.92E-2</v>
      </c>
      <c r="F33" s="26">
        <v>2.92E-2</v>
      </c>
      <c r="G33" s="96">
        <v>3.9599999999999996E-2</v>
      </c>
      <c r="H33" s="1"/>
      <c r="I33" s="1"/>
    </row>
    <row r="34" spans="1:9" x14ac:dyDescent="0.35">
      <c r="A34" s="12" t="s">
        <v>254</v>
      </c>
      <c r="B34" s="25">
        <v>1.7600000000000001E-2</v>
      </c>
      <c r="C34" s="25">
        <v>1.8100000000000002E-2</v>
      </c>
      <c r="D34" s="25">
        <v>2.07E-2</v>
      </c>
      <c r="E34" s="25">
        <v>2.0299999999999999E-2</v>
      </c>
      <c r="F34" s="26">
        <v>2.0299999999999999E-2</v>
      </c>
      <c r="G34" s="96">
        <v>3.4799999999999998E-2</v>
      </c>
      <c r="H34" s="1"/>
      <c r="I34" s="1"/>
    </row>
    <row r="35" spans="1:9" x14ac:dyDescent="0.35">
      <c r="A35" s="12" t="s">
        <v>255</v>
      </c>
      <c r="B35" s="25">
        <v>2.6800000000000001E-2</v>
      </c>
      <c r="C35" s="25">
        <v>3.0899999999999997E-2</v>
      </c>
      <c r="D35" s="25">
        <v>1.2500000000000002E-2</v>
      </c>
      <c r="E35" s="25">
        <v>2.4300000000000002E-2</v>
      </c>
      <c r="F35" s="26">
        <v>2.4300000000000002E-2</v>
      </c>
      <c r="G35" s="96">
        <v>4.0599999999999997E-2</v>
      </c>
      <c r="H35" s="1"/>
      <c r="I35" s="1"/>
    </row>
    <row r="36" spans="1:9" x14ac:dyDescent="0.35">
      <c r="A36" s="12" t="s">
        <v>256</v>
      </c>
      <c r="B36" s="25">
        <v>3.8199999999999998E-2</v>
      </c>
      <c r="C36" s="25">
        <v>3.2199999999999999E-2</v>
      </c>
      <c r="D36" s="25">
        <v>1.5100000000000001E-2</v>
      </c>
      <c r="E36" s="25">
        <v>3.7200000000000004E-2</v>
      </c>
      <c r="F36" s="26">
        <v>3.7200000000000004E-2</v>
      </c>
      <c r="G36" s="96">
        <v>4.9500000000000002E-2</v>
      </c>
      <c r="H36" s="1"/>
      <c r="I36" s="1"/>
    </row>
    <row r="37" spans="1:9" x14ac:dyDescent="0.35">
      <c r="A37" s="12" t="s">
        <v>257</v>
      </c>
      <c r="B37" s="25">
        <v>2.0099999999999996E-2</v>
      </c>
      <c r="C37" s="25">
        <v>2.5399999999999999E-2</v>
      </c>
      <c r="D37" s="25">
        <v>2.4900000000000002E-2</v>
      </c>
      <c r="E37" s="25">
        <v>3.7999999999999999E-2</v>
      </c>
      <c r="F37" s="26">
        <v>3.7999999999999999E-2</v>
      </c>
      <c r="G37" s="161">
        <v>3.6799999999999999E-2</v>
      </c>
      <c r="H37" s="1"/>
      <c r="I37" s="1"/>
    </row>
    <row r="38" spans="1:9" x14ac:dyDescent="0.35">
      <c r="A38" s="203" t="s">
        <v>71</v>
      </c>
      <c r="B38" s="203"/>
      <c r="C38" s="203"/>
      <c r="D38" s="203"/>
      <c r="E38" s="1"/>
      <c r="F38" s="1"/>
      <c r="G38" s="1"/>
      <c r="H38" s="1"/>
      <c r="I38" s="1"/>
    </row>
    <row r="39" spans="1:9" x14ac:dyDescent="0.35">
      <c r="A39" s="199"/>
      <c r="B39" s="199"/>
      <c r="C39" s="199"/>
      <c r="D39" s="199"/>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I43" s="1"/>
    </row>
    <row r="44" spans="1:9" x14ac:dyDescent="0.35">
      <c r="A44" s="1"/>
      <c r="B44" s="1"/>
      <c r="C44" s="1"/>
      <c r="D44" s="1"/>
      <c r="E44" s="1"/>
      <c r="F44" s="1"/>
      <c r="G44" s="1"/>
      <c r="H44" s="1"/>
      <c r="I44" s="1"/>
    </row>
    <row r="45" spans="1:9" x14ac:dyDescent="0.35">
      <c r="G45" s="1"/>
      <c r="H45" s="1"/>
    </row>
  </sheetData>
  <sortState xmlns:xlrd2="http://schemas.microsoft.com/office/spreadsheetml/2017/richdata2" ref="A6:D37">
    <sortCondition ref="D5:D37"/>
  </sortState>
  <mergeCells count="5">
    <mergeCell ref="A38:D38"/>
    <mergeCell ref="A39:D39"/>
    <mergeCell ref="A1:F1"/>
    <mergeCell ref="A2:F2"/>
    <mergeCell ref="A3:F3"/>
  </mergeCells>
  <pageMargins left="0.7" right="0.7" top="0.75" bottom="0.75" header="0.3" footer="0.3"/>
  <tableParts count="1">
    <tablePart r:id="rId1"/>
  </tableParts>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I45"/>
  <sheetViews>
    <sheetView zoomScale="80" zoomScaleNormal="80" workbookViewId="0">
      <selection activeCell="A3" sqref="A3:F3"/>
    </sheetView>
  </sheetViews>
  <sheetFormatPr baseColWidth="10" defaultColWidth="11.453125" defaultRowHeight="14.5" x14ac:dyDescent="0.35"/>
  <cols>
    <col min="1" max="1" width="25.453125" bestFit="1" customWidth="1"/>
  </cols>
  <sheetData>
    <row r="1" spans="1:9" ht="23.5" x14ac:dyDescent="0.35">
      <c r="A1" s="202" t="s">
        <v>154</v>
      </c>
      <c r="B1" s="202"/>
      <c r="C1" s="202"/>
      <c r="D1" s="202"/>
      <c r="E1" s="202"/>
      <c r="F1" s="202"/>
      <c r="G1" s="1"/>
      <c r="H1" s="1"/>
      <c r="I1" s="1"/>
    </row>
    <row r="2" spans="1:9" ht="58.5" customHeight="1" x14ac:dyDescent="0.35">
      <c r="A2" s="204" t="s">
        <v>202</v>
      </c>
      <c r="B2" s="204"/>
      <c r="C2" s="204"/>
      <c r="D2" s="204"/>
      <c r="E2" s="204"/>
      <c r="F2" s="204"/>
      <c r="G2" s="1"/>
      <c r="H2" s="1"/>
      <c r="I2" s="1"/>
    </row>
    <row r="3" spans="1:9" x14ac:dyDescent="0.35">
      <c r="A3" s="201" t="s">
        <v>298</v>
      </c>
      <c r="B3" s="201"/>
      <c r="C3" s="201"/>
      <c r="D3" s="201"/>
      <c r="E3" s="201"/>
      <c r="F3" s="201"/>
      <c r="G3" s="1"/>
      <c r="H3" s="1"/>
      <c r="I3" s="1"/>
    </row>
    <row r="4" spans="1:9" x14ac:dyDescent="0.35">
      <c r="A4" s="2"/>
      <c r="B4" s="2"/>
      <c r="C4" s="2"/>
      <c r="D4" s="2"/>
      <c r="E4" s="1"/>
      <c r="F4" s="1"/>
      <c r="G4" s="1"/>
      <c r="H4" s="1"/>
      <c r="I4" s="1"/>
    </row>
    <row r="5" spans="1:9" x14ac:dyDescent="0.35">
      <c r="A5" s="22" t="s">
        <v>226</v>
      </c>
      <c r="B5" s="23" t="s">
        <v>130</v>
      </c>
      <c r="C5" s="23" t="s">
        <v>131</v>
      </c>
      <c r="D5" s="23" t="s">
        <v>132</v>
      </c>
      <c r="E5" s="23" t="s">
        <v>133</v>
      </c>
      <c r="F5" s="24" t="s">
        <v>134</v>
      </c>
      <c r="G5" s="118" t="s">
        <v>291</v>
      </c>
      <c r="H5" s="1"/>
      <c r="I5" s="1"/>
    </row>
    <row r="6" spans="1:9" x14ac:dyDescent="0.35">
      <c r="A6" s="12" t="s">
        <v>1</v>
      </c>
      <c r="B6" s="17">
        <v>255</v>
      </c>
      <c r="C6" s="17">
        <v>255</v>
      </c>
      <c r="D6" s="17">
        <v>255.62408223201174</v>
      </c>
      <c r="E6" s="17">
        <v>246</v>
      </c>
      <c r="F6" s="18">
        <v>251</v>
      </c>
      <c r="G6" s="119">
        <v>249.0390625</v>
      </c>
      <c r="H6" s="1"/>
      <c r="I6" s="1"/>
    </row>
    <row r="7" spans="1:9" x14ac:dyDescent="0.35">
      <c r="A7" s="12" t="s">
        <v>227</v>
      </c>
      <c r="B7" s="17">
        <v>269</v>
      </c>
      <c r="C7" s="17">
        <v>269</v>
      </c>
      <c r="D7" s="17">
        <v>267</v>
      </c>
      <c r="E7" s="17">
        <v>266.91185209640145</v>
      </c>
      <c r="F7" s="18">
        <v>274</v>
      </c>
      <c r="G7" s="91">
        <v>281</v>
      </c>
      <c r="H7" s="1"/>
      <c r="I7" s="1"/>
    </row>
    <row r="8" spans="1:9" x14ac:dyDescent="0.35">
      <c r="A8" s="12" t="s">
        <v>228</v>
      </c>
      <c r="B8" s="17">
        <v>255.24774818876051</v>
      </c>
      <c r="C8" s="17">
        <v>255.24774818876051</v>
      </c>
      <c r="D8" s="17">
        <v>253.705792605401</v>
      </c>
      <c r="E8" s="17">
        <v>252.54076850984069</v>
      </c>
      <c r="F8" s="18">
        <v>252.28246504834109</v>
      </c>
      <c r="G8" s="91">
        <v>265.44953145917003</v>
      </c>
      <c r="H8" s="1"/>
      <c r="I8" s="1"/>
    </row>
    <row r="9" spans="1:9" x14ac:dyDescent="0.35">
      <c r="A9" s="12" t="s">
        <v>229</v>
      </c>
      <c r="B9" s="17">
        <v>274.57282718629898</v>
      </c>
      <c r="C9" s="17">
        <v>274.57282718629898</v>
      </c>
      <c r="D9" s="17">
        <v>272.38782421827182</v>
      </c>
      <c r="E9" s="17">
        <v>272.89795381621167</v>
      </c>
      <c r="F9" s="18">
        <v>277.00679356875492</v>
      </c>
      <c r="G9" s="91">
        <v>276.9818537859008</v>
      </c>
      <c r="H9" s="1"/>
      <c r="I9" s="1"/>
    </row>
    <row r="10" spans="1:9" x14ac:dyDescent="0.35">
      <c r="A10" s="12" t="s">
        <v>230</v>
      </c>
      <c r="B10" s="17">
        <v>287.38173957273654</v>
      </c>
      <c r="C10" s="17">
        <v>287.38173957273654</v>
      </c>
      <c r="D10" s="17">
        <v>280.58904350889554</v>
      </c>
      <c r="E10" s="17">
        <v>276.60996535225212</v>
      </c>
      <c r="F10" s="18">
        <v>284.33113422989089</v>
      </c>
      <c r="G10" s="91">
        <v>286.93737018693082</v>
      </c>
      <c r="H10" s="1"/>
      <c r="I10" s="1"/>
    </row>
    <row r="11" spans="1:9" x14ac:dyDescent="0.35">
      <c r="A11" s="12" t="s">
        <v>231</v>
      </c>
      <c r="B11" s="17">
        <v>264.79420346236139</v>
      </c>
      <c r="C11" s="17">
        <v>264.79420346236139</v>
      </c>
      <c r="D11" s="17">
        <v>262.18629377676996</v>
      </c>
      <c r="E11" s="17">
        <v>261.19573799910273</v>
      </c>
      <c r="F11" s="18">
        <v>264.68674319153723</v>
      </c>
      <c r="G11" s="91">
        <v>267.3442355649338</v>
      </c>
      <c r="H11" s="1"/>
      <c r="I11" s="1"/>
    </row>
    <row r="12" spans="1:9" x14ac:dyDescent="0.35">
      <c r="A12" s="12" t="s">
        <v>232</v>
      </c>
      <c r="B12" s="17">
        <v>244.87184237116875</v>
      </c>
      <c r="C12" s="17">
        <v>244.87184237116875</v>
      </c>
      <c r="D12" s="17">
        <v>244.57122435250588</v>
      </c>
      <c r="E12" s="17">
        <v>239.60759781619655</v>
      </c>
      <c r="F12" s="18">
        <v>244.88428690197264</v>
      </c>
      <c r="G12" s="91">
        <v>250.36933061655725</v>
      </c>
      <c r="H12" s="1"/>
      <c r="I12" s="1"/>
    </row>
    <row r="13" spans="1:9" x14ac:dyDescent="0.35">
      <c r="A13" s="12" t="s">
        <v>233</v>
      </c>
      <c r="B13" s="17">
        <v>266.42892459826948</v>
      </c>
      <c r="C13" s="17">
        <v>266.42892459826948</v>
      </c>
      <c r="D13" s="17">
        <v>263.07076411960134</v>
      </c>
      <c r="E13" s="17">
        <v>260.92215509557292</v>
      </c>
      <c r="F13" s="18">
        <v>268.28670576735095</v>
      </c>
      <c r="G13" s="91">
        <v>267.98972572143305</v>
      </c>
      <c r="H13" s="1"/>
      <c r="I13" s="1"/>
    </row>
    <row r="14" spans="1:9" x14ac:dyDescent="0.35">
      <c r="A14" s="12" t="s">
        <v>234</v>
      </c>
      <c r="B14" s="17">
        <v>260</v>
      </c>
      <c r="C14" s="17">
        <v>260</v>
      </c>
      <c r="D14" s="17">
        <v>258</v>
      </c>
      <c r="E14" s="17">
        <v>254.83441558441558</v>
      </c>
      <c r="F14" s="18">
        <v>261</v>
      </c>
      <c r="G14" s="91">
        <v>264.22241784037561</v>
      </c>
      <c r="H14" s="1"/>
      <c r="I14" s="1"/>
    </row>
    <row r="15" spans="1:9" x14ac:dyDescent="0.35">
      <c r="A15" s="12" t="s">
        <v>235</v>
      </c>
      <c r="B15" s="17">
        <v>265</v>
      </c>
      <c r="C15" s="17">
        <v>265</v>
      </c>
      <c r="D15" s="17">
        <v>264</v>
      </c>
      <c r="E15" s="17">
        <v>261.19436802071533</v>
      </c>
      <c r="F15" s="18">
        <v>273</v>
      </c>
      <c r="G15" s="91">
        <v>267.91551071878939</v>
      </c>
      <c r="H15" s="1"/>
      <c r="I15" s="1"/>
    </row>
    <row r="16" spans="1:9" x14ac:dyDescent="0.35">
      <c r="A16" s="12" t="s">
        <v>236</v>
      </c>
      <c r="B16" s="17">
        <v>247</v>
      </c>
      <c r="C16" s="17">
        <v>247</v>
      </c>
      <c r="D16" s="17">
        <v>243</v>
      </c>
      <c r="E16" s="17">
        <v>230</v>
      </c>
      <c r="F16" s="18">
        <v>238</v>
      </c>
      <c r="G16" s="91">
        <v>233</v>
      </c>
      <c r="H16" s="1"/>
      <c r="I16" s="1"/>
    </row>
    <row r="17" spans="1:9" x14ac:dyDescent="0.35">
      <c r="A17" s="12" t="s">
        <v>237</v>
      </c>
      <c r="B17" s="17">
        <v>223</v>
      </c>
      <c r="C17" s="17">
        <v>223</v>
      </c>
      <c r="D17" s="17">
        <v>231</v>
      </c>
      <c r="E17" s="17">
        <v>226</v>
      </c>
      <c r="F17" s="18">
        <v>227</v>
      </c>
      <c r="G17" s="91">
        <v>232</v>
      </c>
      <c r="H17" s="1"/>
      <c r="I17" s="1"/>
    </row>
    <row r="18" spans="1:9" x14ac:dyDescent="0.35">
      <c r="A18" s="12" t="s">
        <v>238</v>
      </c>
      <c r="B18" s="17">
        <v>273.19805437765029</v>
      </c>
      <c r="C18" s="17">
        <v>273.19805437765029</v>
      </c>
      <c r="D18" s="17">
        <v>272.77212806026364</v>
      </c>
      <c r="E18" s="17">
        <v>267.98233666737605</v>
      </c>
      <c r="F18" s="18">
        <v>275.01325108521814</v>
      </c>
      <c r="G18" s="91">
        <v>276.31566925536777</v>
      </c>
      <c r="H18" s="1"/>
      <c r="I18" s="1"/>
    </row>
    <row r="19" spans="1:9" x14ac:dyDescent="0.35">
      <c r="A19" s="12" t="s">
        <v>239</v>
      </c>
      <c r="B19" s="17">
        <v>265.22349476439791</v>
      </c>
      <c r="C19" s="17">
        <v>265.22349476439791</v>
      </c>
      <c r="D19" s="17">
        <v>262.9107842283924</v>
      </c>
      <c r="E19" s="17">
        <v>261.5276588738887</v>
      </c>
      <c r="F19" s="18">
        <v>262.8607370175103</v>
      </c>
      <c r="G19" s="91">
        <v>265.62942091987333</v>
      </c>
      <c r="H19" s="1"/>
      <c r="I19" s="1"/>
    </row>
    <row r="20" spans="1:9" x14ac:dyDescent="0.35">
      <c r="A20" s="12" t="s">
        <v>240</v>
      </c>
      <c r="B20" s="17">
        <v>215</v>
      </c>
      <c r="C20" s="17">
        <v>215</v>
      </c>
      <c r="D20" s="17">
        <v>214</v>
      </c>
      <c r="E20" s="17">
        <v>214</v>
      </c>
      <c r="F20" s="18">
        <v>220</v>
      </c>
      <c r="G20" s="91">
        <v>218</v>
      </c>
      <c r="H20" s="1"/>
      <c r="I20" s="1"/>
    </row>
    <row r="21" spans="1:9" x14ac:dyDescent="0.35">
      <c r="A21" s="12" t="s">
        <v>241</v>
      </c>
      <c r="B21" s="17">
        <v>266</v>
      </c>
      <c r="C21" s="17">
        <v>266</v>
      </c>
      <c r="D21" s="17">
        <v>259.6884422110553</v>
      </c>
      <c r="E21" s="17">
        <v>259</v>
      </c>
      <c r="F21" s="18">
        <v>265</v>
      </c>
      <c r="G21" s="91">
        <v>267</v>
      </c>
      <c r="H21" s="1"/>
      <c r="I21" s="1"/>
    </row>
    <row r="22" spans="1:9" x14ac:dyDescent="0.35">
      <c r="A22" s="12" t="s">
        <v>242</v>
      </c>
      <c r="B22" s="17">
        <v>263.45934440187312</v>
      </c>
      <c r="C22" s="17">
        <v>263.45934440187312</v>
      </c>
      <c r="D22" s="17">
        <v>259.38035822097004</v>
      </c>
      <c r="E22" s="17">
        <v>253.36996204590639</v>
      </c>
      <c r="F22" s="18">
        <v>261</v>
      </c>
      <c r="G22" s="91">
        <v>268.5707491082045</v>
      </c>
      <c r="H22" s="1"/>
      <c r="I22" s="1"/>
    </row>
    <row r="23" spans="1:9" x14ac:dyDescent="0.35">
      <c r="A23" s="12" t="s">
        <v>243</v>
      </c>
      <c r="B23" s="17">
        <v>275</v>
      </c>
      <c r="C23" s="17">
        <v>275</v>
      </c>
      <c r="D23" s="17">
        <v>269.83172927662218</v>
      </c>
      <c r="E23" s="17">
        <v>265.46921322690991</v>
      </c>
      <c r="F23" s="18">
        <v>276</v>
      </c>
      <c r="G23" s="91">
        <v>274.85146898803049</v>
      </c>
      <c r="H23" s="1"/>
      <c r="I23" s="1"/>
    </row>
    <row r="24" spans="1:9" x14ac:dyDescent="0.35">
      <c r="A24" s="12" t="s">
        <v>244</v>
      </c>
      <c r="B24" s="17">
        <v>280.31663773865608</v>
      </c>
      <c r="C24" s="17">
        <v>280.31663773865608</v>
      </c>
      <c r="D24" s="17">
        <v>275.41727984808927</v>
      </c>
      <c r="E24" s="17">
        <v>272.54014752370915</v>
      </c>
      <c r="F24" s="18">
        <v>280.88417763891988</v>
      </c>
      <c r="G24" s="91">
        <v>281.69292975970427</v>
      </c>
      <c r="H24" s="1"/>
      <c r="I24" s="1"/>
    </row>
    <row r="25" spans="1:9" x14ac:dyDescent="0.35">
      <c r="A25" s="12" t="s">
        <v>245</v>
      </c>
      <c r="B25" s="17">
        <v>266.18296046582901</v>
      </c>
      <c r="C25" s="17">
        <v>266.18296046582901</v>
      </c>
      <c r="D25" s="17">
        <v>265.85645784996132</v>
      </c>
      <c r="E25" s="17">
        <v>262.99866409381031</v>
      </c>
      <c r="F25" s="18">
        <v>268.42248972401643</v>
      </c>
      <c r="G25" s="91">
        <v>269.76224662162161</v>
      </c>
      <c r="H25" s="1"/>
      <c r="I25" s="1"/>
    </row>
    <row r="26" spans="1:9" x14ac:dyDescent="0.35">
      <c r="A26" s="12" t="s">
        <v>246</v>
      </c>
      <c r="B26" s="17">
        <v>272.24484052532836</v>
      </c>
      <c r="C26" s="17">
        <v>272.24484052532836</v>
      </c>
      <c r="D26" s="17">
        <v>271.88213256484153</v>
      </c>
      <c r="E26" s="17">
        <v>267.67400881057267</v>
      </c>
      <c r="F26" s="18">
        <v>273.35873452544706</v>
      </c>
      <c r="G26" s="91">
        <v>274.38661989476321</v>
      </c>
      <c r="H26" s="1"/>
      <c r="I26" s="1"/>
    </row>
    <row r="27" spans="1:9" x14ac:dyDescent="0.35">
      <c r="A27" s="12" t="s">
        <v>247</v>
      </c>
      <c r="B27" s="17">
        <v>240</v>
      </c>
      <c r="C27" s="17">
        <v>240</v>
      </c>
      <c r="D27" s="17">
        <v>237</v>
      </c>
      <c r="E27" s="17">
        <v>242</v>
      </c>
      <c r="F27" s="18">
        <v>239</v>
      </c>
      <c r="G27" s="91">
        <v>239</v>
      </c>
      <c r="H27" s="1"/>
      <c r="I27" s="1"/>
    </row>
    <row r="28" spans="1:9" x14ac:dyDescent="0.35">
      <c r="A28" s="12" t="s">
        <v>248</v>
      </c>
      <c r="B28" s="17">
        <v>220</v>
      </c>
      <c r="C28" s="17">
        <v>220</v>
      </c>
      <c r="D28" s="17">
        <v>223</v>
      </c>
      <c r="E28" s="17">
        <v>219</v>
      </c>
      <c r="F28" s="18">
        <v>222</v>
      </c>
      <c r="G28" s="91">
        <v>226.33431085043989</v>
      </c>
      <c r="H28" s="1"/>
      <c r="I28" s="1"/>
    </row>
    <row r="29" spans="1:9" x14ac:dyDescent="0.35">
      <c r="A29" s="12" t="s">
        <v>249</v>
      </c>
      <c r="B29" s="17">
        <v>240</v>
      </c>
      <c r="C29" s="17">
        <v>240</v>
      </c>
      <c r="D29" s="17">
        <v>241</v>
      </c>
      <c r="E29" s="17">
        <v>236.8949002217295</v>
      </c>
      <c r="F29" s="18">
        <v>241</v>
      </c>
      <c r="G29" s="91">
        <v>241</v>
      </c>
      <c r="H29" s="1"/>
      <c r="I29" s="1"/>
    </row>
    <row r="30" spans="1:9" x14ac:dyDescent="0.35">
      <c r="A30" s="12" t="s">
        <v>250</v>
      </c>
      <c r="B30" s="17">
        <v>237</v>
      </c>
      <c r="C30" s="17">
        <v>237</v>
      </c>
      <c r="D30" s="17">
        <v>239</v>
      </c>
      <c r="E30" s="17">
        <v>237</v>
      </c>
      <c r="F30" s="18">
        <v>241</v>
      </c>
      <c r="G30" s="91">
        <v>243</v>
      </c>
      <c r="H30" s="1"/>
      <c r="I30" s="1"/>
    </row>
    <row r="31" spans="1:9" x14ac:dyDescent="0.35">
      <c r="A31" s="12" t="s">
        <v>251</v>
      </c>
      <c r="B31" s="17">
        <v>240</v>
      </c>
      <c r="C31" s="17">
        <v>240</v>
      </c>
      <c r="D31" s="17">
        <v>240</v>
      </c>
      <c r="E31" s="17">
        <v>245.09724770642202</v>
      </c>
      <c r="F31" s="18">
        <v>237</v>
      </c>
      <c r="G31" s="91">
        <v>243.49462365591398</v>
      </c>
      <c r="H31" s="1"/>
      <c r="I31" s="1"/>
    </row>
    <row r="32" spans="1:9" x14ac:dyDescent="0.35">
      <c r="A32" s="12" t="s">
        <v>252</v>
      </c>
      <c r="B32" s="17">
        <v>243.40528483184627</v>
      </c>
      <c r="C32" s="17">
        <v>243.40528483184627</v>
      </c>
      <c r="D32" s="17">
        <v>247.1580972367961</v>
      </c>
      <c r="E32" s="17">
        <v>243.30051554964245</v>
      </c>
      <c r="F32" s="18">
        <v>249.1038981958763</v>
      </c>
      <c r="G32" s="91">
        <v>251.5082044809088</v>
      </c>
      <c r="H32" s="1"/>
      <c r="I32" s="1"/>
    </row>
    <row r="33" spans="1:9" x14ac:dyDescent="0.35">
      <c r="A33" s="12" t="s">
        <v>253</v>
      </c>
      <c r="B33" s="17">
        <v>260</v>
      </c>
      <c r="C33" s="17">
        <v>260</v>
      </c>
      <c r="D33" s="17">
        <v>257</v>
      </c>
      <c r="E33" s="17">
        <v>249</v>
      </c>
      <c r="F33" s="18">
        <v>256</v>
      </c>
      <c r="G33" s="91">
        <v>259</v>
      </c>
      <c r="H33" s="1"/>
      <c r="I33" s="1"/>
    </row>
    <row r="34" spans="1:9" x14ac:dyDescent="0.35">
      <c r="A34" s="12" t="s">
        <v>254</v>
      </c>
      <c r="B34" s="17">
        <v>284</v>
      </c>
      <c r="C34" s="17">
        <v>284</v>
      </c>
      <c r="D34" s="17">
        <v>284</v>
      </c>
      <c r="E34" s="17">
        <v>283.94890183774095</v>
      </c>
      <c r="F34" s="18">
        <v>291</v>
      </c>
      <c r="G34" s="91">
        <v>291.70145044319099</v>
      </c>
      <c r="H34" s="1"/>
      <c r="I34" s="1"/>
    </row>
    <row r="35" spans="1:9" x14ac:dyDescent="0.35">
      <c r="A35" s="12" t="s">
        <v>255</v>
      </c>
      <c r="B35" s="17">
        <v>256.75112612612611</v>
      </c>
      <c r="C35" s="17">
        <v>256.75112612612611</v>
      </c>
      <c r="D35" s="17">
        <v>256.69415673246044</v>
      </c>
      <c r="E35" s="17">
        <v>254.89667896678966</v>
      </c>
      <c r="F35" s="18">
        <v>261.18020833333333</v>
      </c>
      <c r="G35" s="91">
        <v>265.6631615238752</v>
      </c>
      <c r="H35" s="1"/>
      <c r="I35" s="1"/>
    </row>
    <row r="36" spans="1:9" x14ac:dyDescent="0.35">
      <c r="A36" s="12" t="s">
        <v>256</v>
      </c>
      <c r="B36" s="17">
        <v>267</v>
      </c>
      <c r="C36" s="17">
        <v>267</v>
      </c>
      <c r="D36" s="17">
        <v>262.61267605633805</v>
      </c>
      <c r="E36" s="17">
        <v>263.80673499267937</v>
      </c>
      <c r="F36" s="18">
        <v>265</v>
      </c>
      <c r="G36" s="91">
        <v>257.48681672025725</v>
      </c>
      <c r="H36" s="1"/>
      <c r="I36" s="1"/>
    </row>
    <row r="37" spans="1:9" x14ac:dyDescent="0.35">
      <c r="A37" s="12" t="s">
        <v>257</v>
      </c>
      <c r="B37" s="17">
        <v>268</v>
      </c>
      <c r="C37" s="17">
        <v>268</v>
      </c>
      <c r="D37" s="17">
        <v>264.93172690763055</v>
      </c>
      <c r="E37" s="17">
        <v>261.95996045477017</v>
      </c>
      <c r="F37" s="18">
        <v>269</v>
      </c>
      <c r="G37" s="120">
        <v>269.40685413005275</v>
      </c>
      <c r="H37" s="1"/>
      <c r="I37" s="1"/>
    </row>
    <row r="38" spans="1:9" x14ac:dyDescent="0.35">
      <c r="A38" s="203" t="s">
        <v>72</v>
      </c>
      <c r="B38" s="203"/>
      <c r="C38" s="203"/>
      <c r="D38" s="203"/>
      <c r="E38" s="1"/>
      <c r="F38" s="1"/>
      <c r="G38" s="1"/>
      <c r="H38" s="1"/>
      <c r="I38" s="1"/>
    </row>
    <row r="39" spans="1:9" x14ac:dyDescent="0.35">
      <c r="A39" s="199"/>
      <c r="B39" s="199"/>
      <c r="C39" s="199"/>
      <c r="D39" s="199"/>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I43" s="1"/>
    </row>
    <row r="44" spans="1:9" x14ac:dyDescent="0.35">
      <c r="A44" s="1"/>
      <c r="B44" s="1"/>
      <c r="C44" s="1"/>
      <c r="D44" s="1"/>
      <c r="E44" s="1"/>
      <c r="F44" s="1"/>
      <c r="G44" s="1"/>
      <c r="H44" s="1"/>
      <c r="I44" s="1"/>
    </row>
    <row r="45" spans="1:9" x14ac:dyDescent="0.35">
      <c r="G45" s="1"/>
      <c r="H45" s="1"/>
    </row>
  </sheetData>
  <sortState xmlns:xlrd2="http://schemas.microsoft.com/office/spreadsheetml/2017/richdata2" ref="A6:D37">
    <sortCondition descending="1" ref="D5:D37"/>
  </sortState>
  <mergeCells count="5">
    <mergeCell ref="A38:D38"/>
    <mergeCell ref="A39:D39"/>
    <mergeCell ref="A1:F1"/>
    <mergeCell ref="A2:F2"/>
    <mergeCell ref="A3:F3"/>
  </mergeCells>
  <pageMargins left="0.7" right="0.7" top="0.75" bottom="0.75" header="0.3" footer="0.3"/>
  <tableParts count="1">
    <tablePart r:id="rId1"/>
  </tableParts>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I45"/>
  <sheetViews>
    <sheetView zoomScale="80" zoomScaleNormal="80" workbookViewId="0">
      <selection activeCell="A6" sqref="A6:G37"/>
    </sheetView>
  </sheetViews>
  <sheetFormatPr baseColWidth="10" defaultColWidth="11.453125" defaultRowHeight="14.5" x14ac:dyDescent="0.35"/>
  <cols>
    <col min="1" max="1" width="25.453125" bestFit="1" customWidth="1"/>
  </cols>
  <sheetData>
    <row r="1" spans="1:9" ht="23.5" x14ac:dyDescent="0.35">
      <c r="A1" s="202" t="s">
        <v>155</v>
      </c>
      <c r="B1" s="202"/>
      <c r="C1" s="202"/>
      <c r="D1" s="202"/>
      <c r="E1" s="202"/>
      <c r="F1" s="202"/>
      <c r="G1" s="1"/>
      <c r="H1" s="1"/>
      <c r="I1" s="1"/>
    </row>
    <row r="2" spans="1:9" ht="79.5" customHeight="1" x14ac:dyDescent="0.35">
      <c r="A2" s="204" t="s">
        <v>203</v>
      </c>
      <c r="B2" s="204"/>
      <c r="C2" s="204"/>
      <c r="D2" s="204"/>
      <c r="E2" s="204"/>
      <c r="F2" s="204"/>
      <c r="G2" s="1"/>
      <c r="H2" s="1"/>
      <c r="I2" s="1"/>
    </row>
    <row r="3" spans="1:9" x14ac:dyDescent="0.35">
      <c r="A3" s="201" t="s">
        <v>298</v>
      </c>
      <c r="B3" s="201"/>
      <c r="C3" s="201"/>
      <c r="D3" s="201"/>
      <c r="E3" s="201"/>
      <c r="F3" s="201"/>
      <c r="G3" s="1"/>
      <c r="H3" s="1"/>
      <c r="I3" s="1"/>
    </row>
    <row r="4" spans="1:9" x14ac:dyDescent="0.35">
      <c r="A4" s="2"/>
      <c r="B4" s="2"/>
      <c r="C4" s="2"/>
      <c r="D4" s="2"/>
      <c r="E4" s="1"/>
      <c r="F4" s="1"/>
      <c r="G4" s="1"/>
      <c r="H4" s="1"/>
      <c r="I4" s="1"/>
    </row>
    <row r="5" spans="1:9" x14ac:dyDescent="0.35">
      <c r="A5" s="22" t="s">
        <v>226</v>
      </c>
      <c r="B5" s="23" t="s">
        <v>130</v>
      </c>
      <c r="C5" s="23" t="s">
        <v>131</v>
      </c>
      <c r="D5" s="23" t="s">
        <v>132</v>
      </c>
      <c r="E5" s="23" t="s">
        <v>133</v>
      </c>
      <c r="F5" s="24" t="s">
        <v>134</v>
      </c>
      <c r="G5" s="118" t="s">
        <v>291</v>
      </c>
      <c r="H5" s="1"/>
      <c r="I5" s="1"/>
    </row>
    <row r="6" spans="1:9" x14ac:dyDescent="0.35">
      <c r="A6" s="12" t="s">
        <v>1</v>
      </c>
      <c r="B6" s="17">
        <v>250.66424418604652</v>
      </c>
      <c r="C6" s="17">
        <v>250.66424418604652</v>
      </c>
      <c r="D6" s="17">
        <v>251.95336787564767</v>
      </c>
      <c r="E6" s="17">
        <v>241.29839883551674</v>
      </c>
      <c r="F6" s="18">
        <v>246.32949640287771</v>
      </c>
      <c r="G6" s="119">
        <v>249.75063938618925</v>
      </c>
      <c r="H6" s="1"/>
      <c r="I6" s="1"/>
    </row>
    <row r="7" spans="1:9" x14ac:dyDescent="0.35">
      <c r="A7" s="12" t="s">
        <v>227</v>
      </c>
      <c r="B7" s="17">
        <v>262.25742574257424</v>
      </c>
      <c r="C7" s="17">
        <v>262.25742574257424</v>
      </c>
      <c r="D7" s="17">
        <v>259.53027823240592</v>
      </c>
      <c r="E7" s="17">
        <v>257.57432696059305</v>
      </c>
      <c r="F7" s="18">
        <v>267.13928717738634</v>
      </c>
      <c r="G7" s="91">
        <v>275.41845493562232</v>
      </c>
      <c r="H7" s="1"/>
      <c r="I7" s="1"/>
    </row>
    <row r="8" spans="1:9" x14ac:dyDescent="0.35">
      <c r="A8" s="12" t="s">
        <v>228</v>
      </c>
      <c r="B8" s="17">
        <v>251.02746433893975</v>
      </c>
      <c r="C8" s="17">
        <v>251.02746433893975</v>
      </c>
      <c r="D8" s="17">
        <v>246.29347826086956</v>
      </c>
      <c r="E8" s="17">
        <v>245.07253747323341</v>
      </c>
      <c r="F8" s="18">
        <v>251.07879646017699</v>
      </c>
      <c r="G8" s="91">
        <v>255.83033148784077</v>
      </c>
      <c r="H8" s="1"/>
      <c r="I8" s="1"/>
    </row>
    <row r="9" spans="1:9" x14ac:dyDescent="0.35">
      <c r="A9" s="12" t="s">
        <v>229</v>
      </c>
      <c r="B9" s="17">
        <v>257.90471964690221</v>
      </c>
      <c r="C9" s="17">
        <v>257.90471964690221</v>
      </c>
      <c r="D9" s="17">
        <v>256.86068889580389</v>
      </c>
      <c r="E9" s="17">
        <v>254.85271905057044</v>
      </c>
      <c r="F9" s="18">
        <v>258.89618987252624</v>
      </c>
      <c r="G9" s="91">
        <v>259.84226486829004</v>
      </c>
      <c r="H9" s="1"/>
      <c r="I9" s="1"/>
    </row>
    <row r="10" spans="1:9" x14ac:dyDescent="0.35">
      <c r="A10" s="12" t="s">
        <v>230</v>
      </c>
      <c r="B10" s="17">
        <v>277.20160902977904</v>
      </c>
      <c r="C10" s="17">
        <v>277.20160902977904</v>
      </c>
      <c r="D10" s="17">
        <v>272.7111930534079</v>
      </c>
      <c r="E10" s="17">
        <v>267.63784322409214</v>
      </c>
      <c r="F10" s="18">
        <v>274.76667045325456</v>
      </c>
      <c r="G10" s="91">
        <v>277.59339602479162</v>
      </c>
      <c r="H10" s="1"/>
      <c r="I10" s="1"/>
    </row>
    <row r="11" spans="1:9" x14ac:dyDescent="0.35">
      <c r="A11" s="12" t="s">
        <v>231</v>
      </c>
      <c r="B11" s="17">
        <v>250.68085680856808</v>
      </c>
      <c r="C11" s="17">
        <v>250.68085680856808</v>
      </c>
      <c r="D11" s="17">
        <v>250.07240323029797</v>
      </c>
      <c r="E11" s="17">
        <v>247.53094624906538</v>
      </c>
      <c r="F11" s="18">
        <v>251.56809438317518</v>
      </c>
      <c r="G11" s="91">
        <v>252.94778180562747</v>
      </c>
      <c r="H11" s="1"/>
      <c r="I11" s="1"/>
    </row>
    <row r="12" spans="1:9" x14ac:dyDescent="0.35">
      <c r="A12" s="12" t="s">
        <v>232</v>
      </c>
      <c r="B12" s="17">
        <v>229.42513863216266</v>
      </c>
      <c r="C12" s="17">
        <v>229.42513863216266</v>
      </c>
      <c r="D12" s="17">
        <v>229.97422487859544</v>
      </c>
      <c r="E12" s="17">
        <v>224.91928398857897</v>
      </c>
      <c r="F12" s="18">
        <v>229.14054174067496</v>
      </c>
      <c r="G12" s="91">
        <v>236.2759449421018</v>
      </c>
      <c r="H12" s="1"/>
      <c r="I12" s="1"/>
    </row>
    <row r="13" spans="1:9" x14ac:dyDescent="0.35">
      <c r="A13" s="12" t="s">
        <v>233</v>
      </c>
      <c r="B13" s="17">
        <v>262.30304781164233</v>
      </c>
      <c r="C13" s="17">
        <v>262.30304781164233</v>
      </c>
      <c r="D13" s="17">
        <v>261.58392987582175</v>
      </c>
      <c r="E13" s="17">
        <v>257.51697491765896</v>
      </c>
      <c r="F13" s="18">
        <v>264.60309477756283</v>
      </c>
      <c r="G13" s="91">
        <v>267.48026393307413</v>
      </c>
      <c r="H13" s="1"/>
      <c r="I13" s="1"/>
    </row>
    <row r="14" spans="1:9" x14ac:dyDescent="0.35">
      <c r="A14" s="12" t="s">
        <v>234</v>
      </c>
      <c r="B14" s="17">
        <v>255.74195854181559</v>
      </c>
      <c r="C14" s="17">
        <v>255.74195854181559</v>
      </c>
      <c r="D14" s="17">
        <v>252.55963990997751</v>
      </c>
      <c r="E14" s="17">
        <v>249.60690668626009</v>
      </c>
      <c r="F14" s="18">
        <v>257.93318485523383</v>
      </c>
      <c r="G14" s="91">
        <v>261.37482319660535</v>
      </c>
      <c r="H14" s="1"/>
      <c r="I14" s="1"/>
    </row>
    <row r="15" spans="1:9" x14ac:dyDescent="0.35">
      <c r="A15" s="12" t="s">
        <v>235</v>
      </c>
      <c r="B15" s="17">
        <v>258.66043412851923</v>
      </c>
      <c r="C15" s="17">
        <v>258.66043412851923</v>
      </c>
      <c r="D15" s="17">
        <v>256.60221937686725</v>
      </c>
      <c r="E15" s="17">
        <v>254.49151155655554</v>
      </c>
      <c r="F15" s="18">
        <v>259.58335135135133</v>
      </c>
      <c r="G15" s="91">
        <v>259.90040322580643</v>
      </c>
      <c r="H15" s="1"/>
      <c r="I15" s="1"/>
    </row>
    <row r="16" spans="1:9" x14ac:dyDescent="0.35">
      <c r="A16" s="12" t="s">
        <v>236</v>
      </c>
      <c r="B16" s="17">
        <v>247.2051282051282</v>
      </c>
      <c r="C16" s="17">
        <v>247.2051282051282</v>
      </c>
      <c r="D16" s="17">
        <v>243.01639344262296</v>
      </c>
      <c r="E16" s="17">
        <v>229.85393258426967</v>
      </c>
      <c r="F16" s="18">
        <v>238.37704918032787</v>
      </c>
      <c r="G16" s="91">
        <v>233.01680672268907</v>
      </c>
      <c r="H16" s="1"/>
      <c r="I16" s="1"/>
    </row>
    <row r="17" spans="1:9" x14ac:dyDescent="0.35">
      <c r="A17" s="12" t="s">
        <v>237</v>
      </c>
      <c r="B17" s="17">
        <v>218.93320964749537</v>
      </c>
      <c r="C17" s="17">
        <v>218.93320964749537</v>
      </c>
      <c r="D17" s="17">
        <v>226.74545454545455</v>
      </c>
      <c r="E17" s="17">
        <v>222.41273584905662</v>
      </c>
      <c r="F17" s="18">
        <v>221.48936170212767</v>
      </c>
      <c r="G17" s="91">
        <v>227.43698854337151</v>
      </c>
      <c r="H17" s="1"/>
      <c r="I17" s="1"/>
    </row>
    <row r="18" spans="1:9" x14ac:dyDescent="0.35">
      <c r="A18" s="12" t="s">
        <v>238</v>
      </c>
      <c r="B18" s="17">
        <v>262.73573667711594</v>
      </c>
      <c r="C18" s="17">
        <v>262.73573667711594</v>
      </c>
      <c r="D18" s="17">
        <v>263.78462477120195</v>
      </c>
      <c r="E18" s="17">
        <v>257.47670763075166</v>
      </c>
      <c r="F18" s="18">
        <v>263.16711833785007</v>
      </c>
      <c r="G18" s="91">
        <v>265.39038064325757</v>
      </c>
      <c r="H18" s="1"/>
      <c r="I18" s="1"/>
    </row>
    <row r="19" spans="1:9" x14ac:dyDescent="0.35">
      <c r="A19" s="12" t="s">
        <v>239</v>
      </c>
      <c r="B19" s="17">
        <v>256.31554705492016</v>
      </c>
      <c r="C19" s="17">
        <v>256.31554705492016</v>
      </c>
      <c r="D19" s="17">
        <v>253.8125894134478</v>
      </c>
      <c r="E19" s="17">
        <v>252.54442267164566</v>
      </c>
      <c r="F19" s="18">
        <v>253.67436355027863</v>
      </c>
      <c r="G19" s="91">
        <v>251.57670625775572</v>
      </c>
      <c r="H19" s="1"/>
      <c r="I19" s="1"/>
    </row>
    <row r="20" spans="1:9" x14ac:dyDescent="0.35">
      <c r="A20" s="12" t="s">
        <v>240</v>
      </c>
      <c r="B20" s="17">
        <v>215.85781990521326</v>
      </c>
      <c r="C20" s="17">
        <v>215.85781990521326</v>
      </c>
      <c r="D20" s="17">
        <v>214.11363636363637</v>
      </c>
      <c r="E20" s="17">
        <v>214.79856115107913</v>
      </c>
      <c r="F20" s="18">
        <v>219.73765432098764</v>
      </c>
      <c r="G20" s="91">
        <v>217.95541401273886</v>
      </c>
      <c r="H20" s="1"/>
      <c r="I20" s="1"/>
    </row>
    <row r="21" spans="1:9" x14ac:dyDescent="0.35">
      <c r="A21" s="12" t="s">
        <v>241</v>
      </c>
      <c r="B21" s="17">
        <v>265.68656716417911</v>
      </c>
      <c r="C21" s="17">
        <v>265.68656716417911</v>
      </c>
      <c r="D21" s="17">
        <v>261.15151515151513</v>
      </c>
      <c r="E21" s="17">
        <v>258.97635135135135</v>
      </c>
      <c r="F21" s="18">
        <v>265.98522167487687</v>
      </c>
      <c r="G21" s="91">
        <v>266.47191011235952</v>
      </c>
      <c r="H21" s="1"/>
      <c r="I21" s="1"/>
    </row>
    <row r="22" spans="1:9" x14ac:dyDescent="0.35">
      <c r="A22" s="12" t="s">
        <v>242</v>
      </c>
      <c r="B22" s="17">
        <v>252.56306677658696</v>
      </c>
      <c r="C22" s="17">
        <v>252.56306677658696</v>
      </c>
      <c r="D22" s="17">
        <v>250.20336269015212</v>
      </c>
      <c r="E22" s="17">
        <v>243.50649350649351</v>
      </c>
      <c r="F22" s="18">
        <v>252.62851073873023</v>
      </c>
      <c r="G22" s="91">
        <v>261.0367663850194</v>
      </c>
      <c r="H22" s="1"/>
      <c r="I22" s="1"/>
    </row>
    <row r="23" spans="1:9" x14ac:dyDescent="0.35">
      <c r="A23" s="12" t="s">
        <v>243</v>
      </c>
      <c r="B23" s="17">
        <v>265.52419354838707</v>
      </c>
      <c r="C23" s="17">
        <v>265.52419354838707</v>
      </c>
      <c r="D23" s="17">
        <v>264.42211903756862</v>
      </c>
      <c r="E23" s="17">
        <v>254.59473884864659</v>
      </c>
      <c r="F23" s="18">
        <v>265.91191066997521</v>
      </c>
      <c r="G23" s="91">
        <v>264.1799709724238</v>
      </c>
      <c r="H23" s="1"/>
      <c r="I23" s="1"/>
    </row>
    <row r="24" spans="1:9" x14ac:dyDescent="0.35">
      <c r="A24" s="12" t="s">
        <v>244</v>
      </c>
      <c r="B24" s="17">
        <v>273.41802492809205</v>
      </c>
      <c r="C24" s="17">
        <v>273.41802492809205</v>
      </c>
      <c r="D24" s="17">
        <v>269.2227617602428</v>
      </c>
      <c r="E24" s="17">
        <v>266.01765695067263</v>
      </c>
      <c r="F24" s="18">
        <v>274.35686966754929</v>
      </c>
      <c r="G24" s="91">
        <v>275.38863976083707</v>
      </c>
      <c r="H24" s="1"/>
      <c r="I24" s="1"/>
    </row>
    <row r="25" spans="1:9" x14ac:dyDescent="0.35">
      <c r="A25" s="12" t="s">
        <v>245</v>
      </c>
      <c r="B25" s="17">
        <v>259.45425072046112</v>
      </c>
      <c r="C25" s="17">
        <v>259.45425072046112</v>
      </c>
      <c r="D25" s="17">
        <v>258.1786177506022</v>
      </c>
      <c r="E25" s="17">
        <v>255.67960989705617</v>
      </c>
      <c r="F25" s="18">
        <v>260.24685451001238</v>
      </c>
      <c r="G25" s="91">
        <v>262.64337308919875</v>
      </c>
      <c r="H25" s="1"/>
      <c r="I25" s="1"/>
    </row>
    <row r="26" spans="1:9" x14ac:dyDescent="0.35">
      <c r="A26" s="12" t="s">
        <v>246</v>
      </c>
      <c r="B26" s="17">
        <v>265.90486824475209</v>
      </c>
      <c r="C26" s="17">
        <v>265.90486824475209</v>
      </c>
      <c r="D26" s="17">
        <v>262.43397813288476</v>
      </c>
      <c r="E26" s="17">
        <v>257.6658019887592</v>
      </c>
      <c r="F26" s="18">
        <v>267.66446826051111</v>
      </c>
      <c r="G26" s="91">
        <v>270.83314242077131</v>
      </c>
      <c r="H26" s="1"/>
      <c r="I26" s="1"/>
    </row>
    <row r="27" spans="1:9" x14ac:dyDescent="0.35">
      <c r="A27" s="12" t="s">
        <v>247</v>
      </c>
      <c r="B27" s="17">
        <v>239.55757575757576</v>
      </c>
      <c r="C27" s="17">
        <v>239.55757575757576</v>
      </c>
      <c r="D27" s="17">
        <v>237</v>
      </c>
      <c r="E27" s="17">
        <v>242.34883720930233</v>
      </c>
      <c r="F27" s="18">
        <v>238.87356321839081</v>
      </c>
      <c r="G27" s="91">
        <v>239.44041450777203</v>
      </c>
      <c r="H27" s="1"/>
      <c r="I27" s="1"/>
    </row>
    <row r="28" spans="1:9" x14ac:dyDescent="0.35">
      <c r="A28" s="12" t="s">
        <v>248</v>
      </c>
      <c r="B28" s="17">
        <v>222.12317327766181</v>
      </c>
      <c r="C28" s="17">
        <v>222.12317327766181</v>
      </c>
      <c r="D28" s="17">
        <v>222.33906464924345</v>
      </c>
      <c r="E28" s="17">
        <v>218.86348122866895</v>
      </c>
      <c r="F28" s="18">
        <v>222.21520706042091</v>
      </c>
      <c r="G28" s="91">
        <v>227.74418604651163</v>
      </c>
      <c r="H28" s="1"/>
      <c r="I28" s="1"/>
    </row>
    <row r="29" spans="1:9" x14ac:dyDescent="0.35">
      <c r="A29" s="12" t="s">
        <v>249</v>
      </c>
      <c r="B29" s="17">
        <v>232.30076628352489</v>
      </c>
      <c r="C29" s="17">
        <v>232.30076628352489</v>
      </c>
      <c r="D29" s="17">
        <v>232.19263803680983</v>
      </c>
      <c r="E29" s="17">
        <v>227.58123324396783</v>
      </c>
      <c r="F29" s="18">
        <v>233.21374045801528</v>
      </c>
      <c r="G29" s="91">
        <v>233.20489690721649</v>
      </c>
      <c r="H29" s="1"/>
      <c r="I29" s="1"/>
    </row>
    <row r="30" spans="1:9" x14ac:dyDescent="0.35">
      <c r="A30" s="12" t="s">
        <v>250</v>
      </c>
      <c r="B30" s="17">
        <v>229.58713136729222</v>
      </c>
      <c r="C30" s="17">
        <v>229.58713136729222</v>
      </c>
      <c r="D30" s="17">
        <v>228.19337016574585</v>
      </c>
      <c r="E30" s="17">
        <v>227.2</v>
      </c>
      <c r="F30" s="18">
        <v>228.40740740740742</v>
      </c>
      <c r="G30" s="91">
        <v>230.45945945945945</v>
      </c>
      <c r="H30" s="1"/>
      <c r="I30" s="1"/>
    </row>
    <row r="31" spans="1:9" x14ac:dyDescent="0.35">
      <c r="A31" s="12" t="s">
        <v>251</v>
      </c>
      <c r="B31" s="17">
        <v>237.18344519015659</v>
      </c>
      <c r="C31" s="17">
        <v>237.18344519015659</v>
      </c>
      <c r="D31" s="17">
        <v>236.30248306997743</v>
      </c>
      <c r="E31" s="17">
        <v>243.10569105691056</v>
      </c>
      <c r="F31" s="18">
        <v>240.87268993839837</v>
      </c>
      <c r="G31" s="91">
        <v>246.93893129770993</v>
      </c>
      <c r="H31" s="1"/>
      <c r="I31" s="1"/>
    </row>
    <row r="32" spans="1:9" x14ac:dyDescent="0.35">
      <c r="A32" s="12" t="s">
        <v>252</v>
      </c>
      <c r="B32" s="17">
        <v>234.35996262555477</v>
      </c>
      <c r="C32" s="17">
        <v>234.35996262555477</v>
      </c>
      <c r="D32" s="17">
        <v>237.46152079025958</v>
      </c>
      <c r="E32" s="17">
        <v>233.97124600638978</v>
      </c>
      <c r="F32" s="18">
        <v>241.53105787576851</v>
      </c>
      <c r="G32" s="91">
        <v>241.48262548262548</v>
      </c>
      <c r="H32" s="1"/>
      <c r="I32" s="1"/>
    </row>
    <row r="33" spans="1:9" x14ac:dyDescent="0.35">
      <c r="A33" s="12" t="s">
        <v>253</v>
      </c>
      <c r="B33" s="17">
        <v>252.52996845425866</v>
      </c>
      <c r="C33" s="17">
        <v>252.52996845425866</v>
      </c>
      <c r="D33" s="17">
        <v>249.12693156732891</v>
      </c>
      <c r="E33" s="17">
        <v>239.82108282538545</v>
      </c>
      <c r="F33" s="18">
        <v>247.82817182817183</v>
      </c>
      <c r="G33" s="91">
        <v>251.01542416452443</v>
      </c>
      <c r="H33" s="1"/>
      <c r="I33" s="1"/>
    </row>
    <row r="34" spans="1:9" x14ac:dyDescent="0.35">
      <c r="A34" s="12" t="s">
        <v>254</v>
      </c>
      <c r="B34" s="17">
        <v>275.58227848101268</v>
      </c>
      <c r="C34" s="17">
        <v>275.58227848101268</v>
      </c>
      <c r="D34" s="17">
        <v>274.88250652741516</v>
      </c>
      <c r="E34" s="17">
        <v>275.77450980392155</v>
      </c>
      <c r="F34" s="18">
        <v>284.56915949702181</v>
      </c>
      <c r="G34" s="91">
        <v>284.40246045694198</v>
      </c>
      <c r="H34" s="1"/>
      <c r="I34" s="1"/>
    </row>
    <row r="35" spans="1:9" x14ac:dyDescent="0.35">
      <c r="A35" s="12" t="s">
        <v>255</v>
      </c>
      <c r="B35" s="17">
        <v>245.99338449325219</v>
      </c>
      <c r="C35" s="17">
        <v>245.99338449325219</v>
      </c>
      <c r="D35" s="17">
        <v>246.43302180685359</v>
      </c>
      <c r="E35" s="17">
        <v>244.25277709207603</v>
      </c>
      <c r="F35" s="18">
        <v>252.21702127659574</v>
      </c>
      <c r="G35" s="91">
        <v>257.26812652068128</v>
      </c>
      <c r="H35" s="1"/>
      <c r="I35" s="1"/>
    </row>
    <row r="36" spans="1:9" x14ac:dyDescent="0.35">
      <c r="A36" s="12" t="s">
        <v>256</v>
      </c>
      <c r="B36" s="17">
        <v>263.92288741069228</v>
      </c>
      <c r="C36" s="17">
        <v>263.92288741069228</v>
      </c>
      <c r="D36" s="17">
        <v>263.26564373052025</v>
      </c>
      <c r="E36" s="17">
        <v>258.20868379177085</v>
      </c>
      <c r="F36" s="18">
        <v>264.47372262773723</v>
      </c>
      <c r="G36" s="91">
        <v>265.45389435989256</v>
      </c>
      <c r="H36" s="1"/>
      <c r="I36" s="1"/>
    </row>
    <row r="37" spans="1:9" x14ac:dyDescent="0.35">
      <c r="A37" s="12" t="s">
        <v>257</v>
      </c>
      <c r="B37" s="17">
        <v>262.78807556080284</v>
      </c>
      <c r="C37" s="17">
        <v>262.78807556080284</v>
      </c>
      <c r="D37" s="17">
        <v>261.1259387637204</v>
      </c>
      <c r="E37" s="17">
        <v>256.77719907407408</v>
      </c>
      <c r="F37" s="18">
        <v>265.125</v>
      </c>
      <c r="G37" s="120">
        <v>263.5503597122302</v>
      </c>
      <c r="H37" s="1"/>
      <c r="I37" s="1"/>
    </row>
    <row r="38" spans="1:9" x14ac:dyDescent="0.35">
      <c r="A38" s="203" t="s">
        <v>72</v>
      </c>
      <c r="B38" s="203"/>
      <c r="C38" s="203"/>
      <c r="D38" s="203"/>
      <c r="E38" s="1"/>
      <c r="F38" s="1"/>
      <c r="G38" s="1"/>
      <c r="H38" s="1"/>
      <c r="I38" s="1"/>
    </row>
    <row r="39" spans="1:9" x14ac:dyDescent="0.35">
      <c r="A39" s="199"/>
      <c r="B39" s="199"/>
      <c r="C39" s="199"/>
      <c r="D39" s="199"/>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I43" s="1"/>
    </row>
    <row r="44" spans="1:9" x14ac:dyDescent="0.35">
      <c r="A44" s="1"/>
      <c r="B44" s="1"/>
      <c r="C44" s="1"/>
      <c r="D44" s="1"/>
      <c r="E44" s="1"/>
      <c r="F44" s="1"/>
      <c r="G44" s="1"/>
      <c r="H44" s="1"/>
      <c r="I44" s="1"/>
    </row>
    <row r="45" spans="1:9" x14ac:dyDescent="0.35">
      <c r="G45" s="1"/>
      <c r="H45" s="1"/>
    </row>
  </sheetData>
  <sortState xmlns:xlrd2="http://schemas.microsoft.com/office/spreadsheetml/2017/richdata2" ref="A6:D37">
    <sortCondition descending="1" ref="D5:D37"/>
  </sortState>
  <mergeCells count="5">
    <mergeCell ref="A38:D38"/>
    <mergeCell ref="A39:D39"/>
    <mergeCell ref="A1:F1"/>
    <mergeCell ref="A2:F2"/>
    <mergeCell ref="A3:F3"/>
  </mergeCells>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45"/>
  <sheetViews>
    <sheetView zoomScale="80" zoomScaleNormal="80" workbookViewId="0">
      <selection activeCell="A4" sqref="A4"/>
    </sheetView>
  </sheetViews>
  <sheetFormatPr baseColWidth="10" defaultColWidth="11.453125" defaultRowHeight="14.5" x14ac:dyDescent="0.35"/>
  <cols>
    <col min="1" max="1" width="25.453125" bestFit="1" customWidth="1"/>
  </cols>
  <sheetData>
    <row r="1" spans="1:9" ht="23.5" x14ac:dyDescent="0.35">
      <c r="A1" s="202" t="s">
        <v>9</v>
      </c>
      <c r="B1" s="202"/>
      <c r="C1" s="202"/>
      <c r="D1" s="202"/>
      <c r="E1" s="202"/>
      <c r="F1" s="202"/>
      <c r="G1" s="1"/>
      <c r="H1" s="1"/>
      <c r="I1" s="1"/>
    </row>
    <row r="2" spans="1:9" s="4" customFormat="1" ht="53.25" customHeight="1" x14ac:dyDescent="0.35">
      <c r="A2" s="204" t="s">
        <v>175</v>
      </c>
      <c r="B2" s="204"/>
      <c r="C2" s="204"/>
      <c r="D2" s="204"/>
      <c r="E2" s="204"/>
      <c r="F2" s="204"/>
      <c r="G2" s="3"/>
      <c r="H2" s="3"/>
      <c r="I2" s="3"/>
    </row>
    <row r="3" spans="1:9" x14ac:dyDescent="0.35">
      <c r="A3" s="201" t="s">
        <v>55</v>
      </c>
      <c r="B3" s="201"/>
      <c r="C3" s="201"/>
      <c r="D3" s="201"/>
      <c r="E3" s="201"/>
      <c r="F3" s="201"/>
      <c r="G3" s="1"/>
      <c r="H3" s="1"/>
      <c r="I3" s="1"/>
    </row>
    <row r="4" spans="1:9" x14ac:dyDescent="0.35">
      <c r="A4" s="2"/>
      <c r="B4" s="2"/>
      <c r="C4" s="2"/>
      <c r="D4" s="2"/>
      <c r="E4" s="1"/>
      <c r="F4" s="1"/>
      <c r="G4" s="1"/>
      <c r="H4" s="1"/>
      <c r="I4" s="1"/>
    </row>
    <row r="5" spans="1:9" x14ac:dyDescent="0.35">
      <c r="A5" s="22" t="s">
        <v>226</v>
      </c>
      <c r="B5" s="23" t="s">
        <v>130</v>
      </c>
      <c r="C5" s="23" t="s">
        <v>131</v>
      </c>
      <c r="D5" s="23" t="s">
        <v>132</v>
      </c>
      <c r="E5" s="23" t="s">
        <v>133</v>
      </c>
      <c r="F5" s="24" t="s">
        <v>134</v>
      </c>
      <c r="G5" s="89" t="s">
        <v>291</v>
      </c>
      <c r="H5" s="1"/>
      <c r="I5" s="1"/>
    </row>
    <row r="6" spans="1:9" x14ac:dyDescent="0.35">
      <c r="A6" s="12" t="s">
        <v>1</v>
      </c>
      <c r="B6" s="25">
        <v>1.5013935769380008E-2</v>
      </c>
      <c r="C6" s="25">
        <v>1.2E-2</v>
      </c>
      <c r="D6" s="25">
        <v>1.3616557060068797E-2</v>
      </c>
      <c r="E6" s="25">
        <v>1.7998660281604295E-2</v>
      </c>
      <c r="F6" s="26">
        <v>1.1188227556707472E-2</v>
      </c>
      <c r="G6" s="97">
        <v>9.1766154481408325E-3</v>
      </c>
      <c r="H6" s="1"/>
      <c r="I6" s="1"/>
    </row>
    <row r="7" spans="1:9" x14ac:dyDescent="0.35">
      <c r="A7" s="12" t="s">
        <v>227</v>
      </c>
      <c r="B7" s="25">
        <v>2.9881744138978417E-2</v>
      </c>
      <c r="C7" s="25">
        <v>3.1E-2</v>
      </c>
      <c r="D7" s="25">
        <v>2.7320984960892539E-2</v>
      </c>
      <c r="E7" s="25">
        <v>2.9043606529577479E-2</v>
      </c>
      <c r="F7" s="26">
        <v>2.3256235181370401E-2</v>
      </c>
      <c r="G7" s="95">
        <v>2.7290625946529614E-2</v>
      </c>
      <c r="H7" s="1"/>
      <c r="I7" s="1"/>
    </row>
    <row r="8" spans="1:9" x14ac:dyDescent="0.35">
      <c r="A8" s="12" t="s">
        <v>228</v>
      </c>
      <c r="B8" s="25">
        <v>3.5715929790925152E-2</v>
      </c>
      <c r="C8" s="25">
        <v>4.2999999999999997E-2</v>
      </c>
      <c r="D8" s="25">
        <v>4.4580607249858253E-2</v>
      </c>
      <c r="E8" s="25">
        <v>5.521249697634778E-2</v>
      </c>
      <c r="F8" s="26">
        <v>3.7102558986326195E-2</v>
      </c>
      <c r="G8" s="95">
        <v>3.9252859601468154E-2</v>
      </c>
      <c r="H8" s="1"/>
      <c r="I8" s="1"/>
    </row>
    <row r="9" spans="1:9" x14ac:dyDescent="0.35">
      <c r="A9" s="12" t="s">
        <v>229</v>
      </c>
      <c r="B9" s="25">
        <v>3.810141502468644E-2</v>
      </c>
      <c r="C9" s="25">
        <v>3.9E-2</v>
      </c>
      <c r="D9" s="25">
        <v>3.7841435516596938E-2</v>
      </c>
      <c r="E9" s="25">
        <v>4.2950828497382319E-2</v>
      </c>
      <c r="F9" s="26">
        <v>3.5715051280985496E-2</v>
      </c>
      <c r="G9" s="95">
        <v>3.6223658623649568E-2</v>
      </c>
      <c r="H9" s="1"/>
      <c r="I9" s="1"/>
    </row>
    <row r="10" spans="1:9" x14ac:dyDescent="0.35">
      <c r="A10" s="12" t="s">
        <v>230</v>
      </c>
      <c r="B10" s="25">
        <v>2.5989014384625666E-2</v>
      </c>
      <c r="C10" s="25">
        <v>2.7E-2</v>
      </c>
      <c r="D10" s="25">
        <v>2.6226505528939736E-2</v>
      </c>
      <c r="E10" s="25">
        <v>3.0651692777888599E-2</v>
      </c>
      <c r="F10" s="26">
        <v>2.6198159139914981E-2</v>
      </c>
      <c r="G10" s="95">
        <v>2.7348132934173097E-2</v>
      </c>
      <c r="H10" s="1"/>
      <c r="I10" s="1"/>
    </row>
    <row r="11" spans="1:9" x14ac:dyDescent="0.35">
      <c r="A11" s="12" t="s">
        <v>231</v>
      </c>
      <c r="B11" s="25">
        <v>2.9833391040650449E-2</v>
      </c>
      <c r="C11" s="25">
        <v>3.1E-2</v>
      </c>
      <c r="D11" s="25">
        <v>3.2522012126570077E-2</v>
      </c>
      <c r="E11" s="25">
        <v>3.5507289358520752E-2</v>
      </c>
      <c r="F11" s="26">
        <v>3.2330607319388006E-2</v>
      </c>
      <c r="G11" s="95">
        <v>3.2939840862193197E-2</v>
      </c>
      <c r="H11" s="1"/>
      <c r="I11" s="1"/>
    </row>
    <row r="12" spans="1:9" x14ac:dyDescent="0.35">
      <c r="A12" s="12" t="s">
        <v>232</v>
      </c>
      <c r="B12" s="25">
        <v>3.0368381403790303E-2</v>
      </c>
      <c r="C12" s="25">
        <v>0.03</v>
      </c>
      <c r="D12" s="25">
        <v>2.9660931749686627E-2</v>
      </c>
      <c r="E12" s="25">
        <v>3.494415274591043E-2</v>
      </c>
      <c r="F12" s="26">
        <v>2.8505511288460083E-2</v>
      </c>
      <c r="G12" s="95">
        <v>3.6610240119435235E-2</v>
      </c>
      <c r="H12" s="1"/>
      <c r="I12" s="1"/>
    </row>
    <row r="13" spans="1:9" x14ac:dyDescent="0.35">
      <c r="A13" s="12" t="s">
        <v>233</v>
      </c>
      <c r="B13" s="25">
        <v>2.9309563208208086E-2</v>
      </c>
      <c r="C13" s="25">
        <v>2.5000000000000001E-2</v>
      </c>
      <c r="D13" s="25">
        <v>2.6606075901401384E-2</v>
      </c>
      <c r="E13" s="25">
        <v>2.718914594483875E-2</v>
      </c>
      <c r="F13" s="26">
        <v>2.6447828332618696E-2</v>
      </c>
      <c r="G13" s="95">
        <v>2.9940332769743259E-2</v>
      </c>
      <c r="H13" s="1"/>
      <c r="I13" s="1"/>
    </row>
    <row r="14" spans="1:9" x14ac:dyDescent="0.35">
      <c r="A14" s="12" t="s">
        <v>234</v>
      </c>
      <c r="B14" s="25">
        <v>2.190505329964406E-2</v>
      </c>
      <c r="C14" s="25">
        <v>2.1999999999999999E-2</v>
      </c>
      <c r="D14" s="25">
        <v>2.3164246267535198E-2</v>
      </c>
      <c r="E14" s="25">
        <v>2.4241311620662485E-2</v>
      </c>
      <c r="F14" s="26">
        <v>2.1481533182930848E-2</v>
      </c>
      <c r="G14" s="95">
        <v>2.400806905403988E-2</v>
      </c>
      <c r="H14" s="1"/>
      <c r="I14" s="1"/>
    </row>
    <row r="15" spans="1:9" x14ac:dyDescent="0.35">
      <c r="A15" s="12" t="s">
        <v>235</v>
      </c>
      <c r="B15" s="25">
        <v>1.9950981125612745E-2</v>
      </c>
      <c r="C15" s="25">
        <v>2.1000000000000001E-2</v>
      </c>
      <c r="D15" s="25">
        <v>2.490106127972962E-2</v>
      </c>
      <c r="E15" s="25">
        <v>2.4817826747416973E-2</v>
      </c>
      <c r="F15" s="26">
        <v>2.1196406129523216E-2</v>
      </c>
      <c r="G15" s="95">
        <v>2.3634146114961365E-2</v>
      </c>
      <c r="H15" s="1"/>
      <c r="I15" s="1"/>
    </row>
    <row r="16" spans="1:9" x14ac:dyDescent="0.35">
      <c r="A16" s="12" t="s">
        <v>236</v>
      </c>
      <c r="B16" s="25">
        <v>1.5038994577905907E-2</v>
      </c>
      <c r="C16" s="25">
        <v>1.7999999999999999E-2</v>
      </c>
      <c r="D16" s="25">
        <v>1.4770246535732865E-2</v>
      </c>
      <c r="E16" s="25">
        <v>1.9984024425643468E-2</v>
      </c>
      <c r="F16" s="26">
        <v>1.7885252677608664E-2</v>
      </c>
      <c r="G16" s="95">
        <v>2.2743846153988025E-2</v>
      </c>
      <c r="H16" s="1"/>
      <c r="I16" s="1"/>
    </row>
    <row r="17" spans="1:9" x14ac:dyDescent="0.35">
      <c r="A17" s="12" t="s">
        <v>237</v>
      </c>
      <c r="B17" s="25">
        <v>2.0482322410686555E-2</v>
      </c>
      <c r="C17" s="25">
        <v>2.4E-2</v>
      </c>
      <c r="D17" s="25">
        <v>2.3747194279509894E-2</v>
      </c>
      <c r="E17" s="25">
        <v>2.8043589366981054E-2</v>
      </c>
      <c r="F17" s="26">
        <v>2.1335394759760814E-2</v>
      </c>
      <c r="G17" s="95">
        <v>2.3734716212864205E-2</v>
      </c>
      <c r="H17" s="1"/>
      <c r="I17" s="1"/>
    </row>
    <row r="18" spans="1:9" x14ac:dyDescent="0.35">
      <c r="A18" s="12" t="s">
        <v>238</v>
      </c>
      <c r="B18" s="25">
        <v>2.2046608011274841E-2</v>
      </c>
      <c r="C18" s="25">
        <v>2.1999999999999999E-2</v>
      </c>
      <c r="D18" s="25">
        <v>2.3865518563620815E-2</v>
      </c>
      <c r="E18" s="25">
        <v>2.2746095134011414E-2</v>
      </c>
      <c r="F18" s="26">
        <v>2.11528121155923E-2</v>
      </c>
      <c r="G18" s="95">
        <v>2.2530880989561446E-2</v>
      </c>
      <c r="H18" s="1"/>
      <c r="I18" s="1"/>
    </row>
    <row r="19" spans="1:9" x14ac:dyDescent="0.35">
      <c r="A19" s="12" t="s">
        <v>239</v>
      </c>
      <c r="B19" s="25">
        <v>2.6853619575495674E-2</v>
      </c>
      <c r="C19" s="25">
        <v>2.8000000000000001E-2</v>
      </c>
      <c r="D19" s="25">
        <v>2.8397930680976093E-2</v>
      </c>
      <c r="E19" s="25">
        <v>3.261372948161418E-2</v>
      </c>
      <c r="F19" s="26">
        <v>2.8275458980366507E-2</v>
      </c>
      <c r="G19" s="95">
        <v>2.9275737131683216E-2</v>
      </c>
      <c r="H19" s="1"/>
      <c r="I19" s="1"/>
    </row>
    <row r="20" spans="1:9" x14ac:dyDescent="0.35">
      <c r="A20" s="12" t="s">
        <v>240</v>
      </c>
      <c r="B20" s="25">
        <v>1.5483510627684365E-2</v>
      </c>
      <c r="C20" s="25">
        <v>1.4E-2</v>
      </c>
      <c r="D20" s="25">
        <v>1.8460763540906363E-2</v>
      </c>
      <c r="E20" s="25">
        <v>1.654053214283124E-2</v>
      </c>
      <c r="F20" s="26">
        <v>1.8550627509146489E-2</v>
      </c>
      <c r="G20" s="95">
        <v>1.6540810502673715E-2</v>
      </c>
      <c r="H20" s="1"/>
      <c r="I20" s="1"/>
    </row>
    <row r="21" spans="1:9" x14ac:dyDescent="0.35">
      <c r="A21" s="12" t="s">
        <v>241</v>
      </c>
      <c r="B21" s="25">
        <v>1.6696154218882205E-2</v>
      </c>
      <c r="C21" s="25">
        <v>1.4E-2</v>
      </c>
      <c r="D21" s="25">
        <v>1.4538917477182681E-2</v>
      </c>
      <c r="E21" s="25">
        <v>1.611219303075314E-2</v>
      </c>
      <c r="F21" s="26">
        <v>1.4675666915260524E-2</v>
      </c>
      <c r="G21" s="95">
        <v>1.6648680512805665E-2</v>
      </c>
      <c r="H21" s="1"/>
      <c r="I21" s="1"/>
    </row>
    <row r="22" spans="1:9" x14ac:dyDescent="0.35">
      <c r="A22" s="12" t="s">
        <v>242</v>
      </c>
      <c r="B22" s="25">
        <v>2.7537717483194561E-2</v>
      </c>
      <c r="C22" s="25">
        <v>2.9000000000000001E-2</v>
      </c>
      <c r="D22" s="25">
        <v>2.6125125388342572E-2</v>
      </c>
      <c r="E22" s="25">
        <v>2.6285315689667452E-2</v>
      </c>
      <c r="F22" s="26">
        <v>2.2369443996452569E-2</v>
      </c>
      <c r="G22" s="95">
        <v>2.5159015393313312E-2</v>
      </c>
      <c r="H22" s="1"/>
      <c r="I22" s="1"/>
    </row>
    <row r="23" spans="1:9" x14ac:dyDescent="0.35">
      <c r="A23" s="12" t="s">
        <v>243</v>
      </c>
      <c r="B23" s="25">
        <v>2.2607482395205936E-2</v>
      </c>
      <c r="C23" s="25">
        <v>2.3E-2</v>
      </c>
      <c r="D23" s="25">
        <v>2.1648050658619834E-2</v>
      </c>
      <c r="E23" s="25">
        <v>2.1382742025303998E-2</v>
      </c>
      <c r="F23" s="26">
        <v>1.827890903095768E-2</v>
      </c>
      <c r="G23" s="95">
        <v>2.0037976949086985E-2</v>
      </c>
      <c r="H23" s="1"/>
      <c r="I23" s="1"/>
    </row>
    <row r="24" spans="1:9" x14ac:dyDescent="0.35">
      <c r="A24" s="12" t="s">
        <v>244</v>
      </c>
      <c r="B24" s="25">
        <v>2.2255849391109868E-2</v>
      </c>
      <c r="C24" s="25">
        <v>2.5000000000000001E-2</v>
      </c>
      <c r="D24" s="25">
        <v>2.3742183094620548E-2</v>
      </c>
      <c r="E24" s="25">
        <v>2.44185657185476E-2</v>
      </c>
      <c r="F24" s="26">
        <v>1.7100886570197992E-2</v>
      </c>
      <c r="G24" s="95">
        <v>2.2534311925437978E-2</v>
      </c>
      <c r="H24" s="1"/>
      <c r="I24" s="1"/>
    </row>
    <row r="25" spans="1:9" x14ac:dyDescent="0.35">
      <c r="A25" s="12" t="s">
        <v>245</v>
      </c>
      <c r="B25" s="25">
        <v>2.9528508498862238E-2</v>
      </c>
      <c r="C25" s="25">
        <v>0.03</v>
      </c>
      <c r="D25" s="25">
        <v>2.8039121335032325E-2</v>
      </c>
      <c r="E25" s="25">
        <v>3.0935035614365312E-2</v>
      </c>
      <c r="F25" s="26">
        <v>2.681670266857086E-2</v>
      </c>
      <c r="G25" s="95">
        <v>3.314520835901448E-2</v>
      </c>
      <c r="H25" s="1"/>
      <c r="I25" s="1"/>
    </row>
    <row r="26" spans="1:9" x14ac:dyDescent="0.35">
      <c r="A26" s="12" t="s">
        <v>246</v>
      </c>
      <c r="B26" s="25">
        <v>1.9501511806690977E-2</v>
      </c>
      <c r="C26" s="25">
        <v>2.1000000000000001E-2</v>
      </c>
      <c r="D26" s="25">
        <v>2.1728673938213348E-2</v>
      </c>
      <c r="E26" s="25">
        <v>2.3283635721903388E-2</v>
      </c>
      <c r="F26" s="26">
        <v>1.944843767788617E-2</v>
      </c>
      <c r="G26" s="95">
        <v>2.2037290226317518E-2</v>
      </c>
      <c r="H26" s="1"/>
      <c r="I26" s="1"/>
    </row>
    <row r="27" spans="1:9" x14ac:dyDescent="0.35">
      <c r="A27" s="12" t="s">
        <v>247</v>
      </c>
      <c r="B27" s="25">
        <v>2.5282096745980757E-2</v>
      </c>
      <c r="C27" s="25">
        <v>2.4E-2</v>
      </c>
      <c r="D27" s="25">
        <v>2.6342978750610972E-2</v>
      </c>
      <c r="E27" s="25">
        <v>2.7332082118935917E-2</v>
      </c>
      <c r="F27" s="26">
        <v>2.4065080428137774E-2</v>
      </c>
      <c r="G27" s="95">
        <v>5.1210958070043534E-2</v>
      </c>
      <c r="H27" s="1"/>
      <c r="I27" s="1"/>
    </row>
    <row r="28" spans="1:9" x14ac:dyDescent="0.35">
      <c r="A28" s="12" t="s">
        <v>248</v>
      </c>
      <c r="B28" s="25">
        <v>1.4592200022999477E-2</v>
      </c>
      <c r="C28" s="25">
        <v>1.6E-2</v>
      </c>
      <c r="D28" s="25">
        <v>1.6852886290871959E-2</v>
      </c>
      <c r="E28" s="25">
        <v>2.2534495062204063E-2</v>
      </c>
      <c r="F28" s="26">
        <v>2.06099053555748E-2</v>
      </c>
      <c r="G28" s="95">
        <v>2.5068385827088334E-2</v>
      </c>
      <c r="H28" s="1"/>
      <c r="I28" s="1"/>
    </row>
    <row r="29" spans="1:9" x14ac:dyDescent="0.35">
      <c r="A29" s="12" t="s">
        <v>249</v>
      </c>
      <c r="B29" s="25">
        <v>8.4998988539760172E-3</v>
      </c>
      <c r="C29" s="25">
        <v>1.2E-2</v>
      </c>
      <c r="D29" s="25">
        <v>1.3192798415635792E-2</v>
      </c>
      <c r="E29" s="25">
        <v>1.5803201029766664E-2</v>
      </c>
      <c r="F29" s="26">
        <v>1.3853984287297099E-2</v>
      </c>
      <c r="G29" s="95">
        <v>1.9156748783595141E-2</v>
      </c>
      <c r="H29" s="1"/>
      <c r="I29" s="1"/>
    </row>
    <row r="30" spans="1:9" x14ac:dyDescent="0.35">
      <c r="A30" s="12" t="s">
        <v>250</v>
      </c>
      <c r="B30" s="25">
        <v>3.8897161425368858E-2</v>
      </c>
      <c r="C30" s="25">
        <v>3.6999999999999998E-2</v>
      </c>
      <c r="D30" s="25">
        <v>3.6505235821222261E-2</v>
      </c>
      <c r="E30" s="25">
        <v>5.6851852959241514E-2</v>
      </c>
      <c r="F30" s="26">
        <v>2.3606720893130914E-2</v>
      </c>
      <c r="G30" s="95">
        <v>2.85331744023565E-2</v>
      </c>
      <c r="H30" s="1"/>
      <c r="I30" s="1"/>
    </row>
    <row r="31" spans="1:9" x14ac:dyDescent="0.35">
      <c r="A31" s="12" t="s">
        <v>251</v>
      </c>
      <c r="B31" s="25">
        <v>1.8614027135896268E-2</v>
      </c>
      <c r="C31" s="25">
        <v>1.7999999999999999E-2</v>
      </c>
      <c r="D31" s="25">
        <v>1.6390091665787913E-2</v>
      </c>
      <c r="E31" s="25">
        <v>1.64461828913425E-2</v>
      </c>
      <c r="F31" s="26">
        <v>1.7910747033781774E-2</v>
      </c>
      <c r="G31" s="95">
        <v>2.0086974869303498E-2</v>
      </c>
      <c r="H31" s="1"/>
      <c r="I31" s="1"/>
    </row>
    <row r="32" spans="1:9" x14ac:dyDescent="0.35">
      <c r="A32" s="12" t="s">
        <v>252</v>
      </c>
      <c r="B32" s="25">
        <v>3.4354894643837133E-2</v>
      </c>
      <c r="C32" s="25">
        <v>3.9E-2</v>
      </c>
      <c r="D32" s="25">
        <v>3.7579799286956879E-2</v>
      </c>
      <c r="E32" s="25">
        <v>4.2172600667718108E-2</v>
      </c>
      <c r="F32" s="26">
        <v>3.6482202006182123E-2</v>
      </c>
      <c r="G32" s="95">
        <v>4.0397265397920684E-2</v>
      </c>
      <c r="H32" s="1"/>
      <c r="I32" s="1"/>
    </row>
    <row r="33" spans="1:9" x14ac:dyDescent="0.35">
      <c r="A33" s="12" t="s">
        <v>253</v>
      </c>
      <c r="B33" s="25">
        <v>2.7402649211745265E-2</v>
      </c>
      <c r="C33" s="25">
        <v>2.7E-2</v>
      </c>
      <c r="D33" s="25">
        <v>2.6620923142551531E-2</v>
      </c>
      <c r="E33" s="25">
        <v>2.9448629144631564E-2</v>
      </c>
      <c r="F33" s="26">
        <v>2.8054661313798728E-2</v>
      </c>
      <c r="G33" s="95">
        <v>2.7461081205797499E-2</v>
      </c>
      <c r="H33" s="1"/>
      <c r="I33" s="1"/>
    </row>
    <row r="34" spans="1:9" x14ac:dyDescent="0.35">
      <c r="A34" s="12" t="s">
        <v>254</v>
      </c>
      <c r="B34" s="25">
        <v>2.4713386859646538E-2</v>
      </c>
      <c r="C34" s="25">
        <v>2.5999999999999999E-2</v>
      </c>
      <c r="D34" s="25">
        <v>2.984168453758515E-2</v>
      </c>
      <c r="E34" s="25">
        <v>3.3228428602841843E-2</v>
      </c>
      <c r="F34" s="26">
        <v>3.0857982837287776E-2</v>
      </c>
      <c r="G34" s="95">
        <v>3.8426790741747201E-2</v>
      </c>
      <c r="H34" s="1"/>
      <c r="I34" s="1"/>
    </row>
    <row r="35" spans="1:9" x14ac:dyDescent="0.35">
      <c r="A35" s="12" t="s">
        <v>255</v>
      </c>
      <c r="B35" s="25">
        <v>2.8574741643010729E-2</v>
      </c>
      <c r="C35" s="25">
        <v>2.9000000000000001E-2</v>
      </c>
      <c r="D35" s="25">
        <v>2.7895323327337122E-2</v>
      </c>
      <c r="E35" s="25">
        <v>3.2915353482156004E-2</v>
      </c>
      <c r="F35" s="26">
        <v>2.2984044713854394E-2</v>
      </c>
      <c r="G35" s="95">
        <v>2.8090311522756522E-2</v>
      </c>
      <c r="H35" s="1"/>
      <c r="I35" s="1"/>
    </row>
    <row r="36" spans="1:9" x14ac:dyDescent="0.35">
      <c r="A36" s="12" t="s">
        <v>256</v>
      </c>
      <c r="B36" s="25">
        <v>2.1452420198541152E-2</v>
      </c>
      <c r="C36" s="25">
        <v>0.02</v>
      </c>
      <c r="D36" s="25">
        <v>1.8854843242422002E-2</v>
      </c>
      <c r="E36" s="25">
        <v>2.0808323835934301E-2</v>
      </c>
      <c r="F36" s="26">
        <v>1.9300528250598248E-2</v>
      </c>
      <c r="G36" s="95">
        <v>2.2840987780340643E-2</v>
      </c>
      <c r="H36" s="1"/>
      <c r="I36" s="1"/>
    </row>
    <row r="37" spans="1:9" x14ac:dyDescent="0.35">
      <c r="A37" s="12" t="s">
        <v>257</v>
      </c>
      <c r="B37" s="25">
        <v>2.0819420912168748E-2</v>
      </c>
      <c r="C37" s="25">
        <v>1.2999999999999999E-2</v>
      </c>
      <c r="D37" s="25">
        <v>1.5084455299398936E-2</v>
      </c>
      <c r="E37" s="25">
        <v>1.7768350152209487E-2</v>
      </c>
      <c r="F37" s="26">
        <v>1.7218913975728566E-2</v>
      </c>
      <c r="G37" s="98">
        <v>1.9458784747478197E-2</v>
      </c>
      <c r="H37" s="1"/>
      <c r="I37" s="1"/>
    </row>
    <row r="38" spans="1:9" ht="30" customHeight="1" x14ac:dyDescent="0.35">
      <c r="A38" s="199" t="s">
        <v>10</v>
      </c>
      <c r="B38" s="199"/>
      <c r="C38" s="199"/>
      <c r="D38" s="199"/>
      <c r="E38" s="1"/>
      <c r="F38" s="1"/>
      <c r="G38" s="1"/>
      <c r="H38" s="1"/>
      <c r="I38" s="1"/>
    </row>
    <row r="39" spans="1:9" x14ac:dyDescent="0.35">
      <c r="A39" s="199"/>
      <c r="B39" s="199"/>
      <c r="C39" s="199"/>
      <c r="D39" s="199"/>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I43" s="1"/>
    </row>
    <row r="44" spans="1:9" x14ac:dyDescent="0.35">
      <c r="A44" s="1"/>
      <c r="B44" s="1"/>
      <c r="C44" s="1"/>
      <c r="D44" s="1"/>
      <c r="E44" s="1"/>
      <c r="F44" s="1"/>
      <c r="G44" s="1"/>
      <c r="H44" s="1"/>
      <c r="I44" s="1"/>
    </row>
    <row r="45" spans="1:9" x14ac:dyDescent="0.35">
      <c r="G45" s="1"/>
      <c r="H45" s="1"/>
    </row>
  </sheetData>
  <sortState xmlns:xlrd2="http://schemas.microsoft.com/office/spreadsheetml/2017/richdata2" ref="A6:D37">
    <sortCondition descending="1" ref="D5:D37"/>
  </sortState>
  <mergeCells count="5">
    <mergeCell ref="A38:D38"/>
    <mergeCell ref="A39:D39"/>
    <mergeCell ref="A1:F1"/>
    <mergeCell ref="A2:F2"/>
    <mergeCell ref="A3:F3"/>
  </mergeCells>
  <pageMargins left="0.7" right="0.7" top="0.75" bottom="0.75" header="0.3" footer="0.3"/>
  <tableParts count="1">
    <tablePart r:id="rId1"/>
  </tableParts>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I45"/>
  <sheetViews>
    <sheetView zoomScale="80" zoomScaleNormal="80" workbookViewId="0">
      <selection activeCell="A6" sqref="A6:G37"/>
    </sheetView>
  </sheetViews>
  <sheetFormatPr baseColWidth="10" defaultColWidth="11.453125" defaultRowHeight="14.5" x14ac:dyDescent="0.35"/>
  <cols>
    <col min="1" max="1" width="25.453125" bestFit="1" customWidth="1"/>
  </cols>
  <sheetData>
    <row r="1" spans="1:9" ht="23.5" x14ac:dyDescent="0.35">
      <c r="A1" s="202" t="s">
        <v>73</v>
      </c>
      <c r="B1" s="202"/>
      <c r="C1" s="202"/>
      <c r="D1" s="202"/>
      <c r="E1" s="202"/>
      <c r="F1" s="202"/>
      <c r="G1" s="1"/>
      <c r="H1" s="1"/>
      <c r="I1" s="1"/>
    </row>
    <row r="2" spans="1:9" ht="39" customHeight="1" x14ac:dyDescent="0.35">
      <c r="A2" s="204" t="s">
        <v>289</v>
      </c>
      <c r="B2" s="204"/>
      <c r="C2" s="204"/>
      <c r="D2" s="204"/>
      <c r="E2" s="204"/>
      <c r="F2" s="204"/>
      <c r="G2" s="1"/>
      <c r="H2" s="1"/>
      <c r="I2" s="1"/>
    </row>
    <row r="3" spans="1:9" x14ac:dyDescent="0.35">
      <c r="A3" s="201" t="s">
        <v>55</v>
      </c>
      <c r="B3" s="201"/>
      <c r="C3" s="201"/>
      <c r="D3" s="201"/>
      <c r="E3" s="201"/>
      <c r="F3" s="201"/>
      <c r="G3" s="1"/>
      <c r="H3" s="1"/>
      <c r="I3" s="1"/>
    </row>
    <row r="4" spans="1:9" x14ac:dyDescent="0.35">
      <c r="A4" s="2"/>
      <c r="B4" s="2"/>
      <c r="C4" s="2"/>
      <c r="D4" s="2"/>
      <c r="E4" s="1"/>
      <c r="F4" s="1"/>
      <c r="G4" s="1"/>
      <c r="H4" s="1"/>
      <c r="I4" s="1"/>
    </row>
    <row r="5" spans="1:9" x14ac:dyDescent="0.35">
      <c r="A5" s="22" t="s">
        <v>226</v>
      </c>
      <c r="B5" s="23" t="s">
        <v>130</v>
      </c>
      <c r="C5" s="23" t="s">
        <v>131</v>
      </c>
      <c r="D5" s="23" t="s">
        <v>132</v>
      </c>
      <c r="E5" s="23" t="s">
        <v>133</v>
      </c>
      <c r="F5" s="24" t="s">
        <v>134</v>
      </c>
      <c r="G5" s="118" t="s">
        <v>291</v>
      </c>
      <c r="H5" s="1"/>
      <c r="I5" s="1"/>
    </row>
    <row r="6" spans="1:9" x14ac:dyDescent="0.35">
      <c r="A6" s="12" t="s">
        <v>1</v>
      </c>
      <c r="B6" s="25">
        <v>0.54151329243353785</v>
      </c>
      <c r="C6" s="25">
        <v>0.54151329243353785</v>
      </c>
      <c r="D6" s="25">
        <v>0.53892944038929436</v>
      </c>
      <c r="E6" s="25">
        <v>0.5232649842271293</v>
      </c>
      <c r="F6" s="26">
        <v>0.54495268138801267</v>
      </c>
      <c r="G6" s="160">
        <v>0.56032799687622026</v>
      </c>
      <c r="H6" s="1"/>
      <c r="I6" s="1"/>
    </row>
    <row r="7" spans="1:9" x14ac:dyDescent="0.35">
      <c r="A7" s="12" t="s">
        <v>227</v>
      </c>
      <c r="B7" s="25">
        <v>0.60256410256410253</v>
      </c>
      <c r="C7" s="25">
        <v>0.60256410256410253</v>
      </c>
      <c r="D7" s="25">
        <v>0.63607594936708856</v>
      </c>
      <c r="E7" s="25">
        <v>0.64133165829145733</v>
      </c>
      <c r="F7" s="26">
        <v>0.68250950570342206</v>
      </c>
      <c r="G7" s="96">
        <v>0.70208728652751418</v>
      </c>
      <c r="H7" s="1"/>
      <c r="I7" s="1"/>
    </row>
    <row r="8" spans="1:9" x14ac:dyDescent="0.35">
      <c r="A8" s="12" t="s">
        <v>228</v>
      </c>
      <c r="B8" s="25">
        <v>0.46319164094039422</v>
      </c>
      <c r="C8" s="25">
        <v>0.46319164094039422</v>
      </c>
      <c r="D8" s="25">
        <v>0.49258299976453968</v>
      </c>
      <c r="E8" s="25">
        <v>0.49964945080626316</v>
      </c>
      <c r="F8" s="26">
        <v>0.52893235533822336</v>
      </c>
      <c r="G8" s="96">
        <v>0.52781326210660784</v>
      </c>
      <c r="H8" s="1"/>
      <c r="I8" s="1"/>
    </row>
    <row r="9" spans="1:9" x14ac:dyDescent="0.35">
      <c r="A9" s="12" t="s">
        <v>229</v>
      </c>
      <c r="B9" s="25">
        <v>0.37160875401954357</v>
      </c>
      <c r="C9" s="25">
        <v>0.37160875401954357</v>
      </c>
      <c r="D9" s="25">
        <v>0.39982474807535834</v>
      </c>
      <c r="E9" s="25">
        <v>0.60132056170371062</v>
      </c>
      <c r="F9" s="26">
        <v>0.48651038014815717</v>
      </c>
      <c r="G9" s="96">
        <v>0.52320726915520632</v>
      </c>
      <c r="H9" s="1"/>
      <c r="I9" s="1"/>
    </row>
    <row r="10" spans="1:9" x14ac:dyDescent="0.35">
      <c r="A10" s="12" t="s">
        <v>230</v>
      </c>
      <c r="B10" s="25">
        <v>0.71239728474455166</v>
      </c>
      <c r="C10" s="25">
        <v>0.71239728474455166</v>
      </c>
      <c r="D10" s="25">
        <v>0.73613800387255768</v>
      </c>
      <c r="E10" s="25">
        <v>0.75936395759717312</v>
      </c>
      <c r="F10" s="26">
        <v>0.77765938554430825</v>
      </c>
      <c r="G10" s="96">
        <v>0.78306039795738691</v>
      </c>
      <c r="H10" s="1"/>
      <c r="I10" s="1"/>
    </row>
    <row r="11" spans="1:9" x14ac:dyDescent="0.35">
      <c r="A11" s="12" t="s">
        <v>231</v>
      </c>
      <c r="B11" s="25">
        <v>0.40927152317880794</v>
      </c>
      <c r="C11" s="25">
        <v>0.40927152317880794</v>
      </c>
      <c r="D11" s="25">
        <v>0.40290407744206513</v>
      </c>
      <c r="E11" s="25">
        <v>0.5175504107542942</v>
      </c>
      <c r="F11" s="26">
        <v>0.54356346095869756</v>
      </c>
      <c r="G11" s="96">
        <v>0.54071075123706702</v>
      </c>
      <c r="H11" s="1"/>
      <c r="I11" s="1"/>
    </row>
    <row r="12" spans="1:9" x14ac:dyDescent="0.35">
      <c r="A12" s="12" t="s">
        <v>232</v>
      </c>
      <c r="B12" s="25">
        <v>0.41659369527145357</v>
      </c>
      <c r="C12" s="25">
        <v>0.41659369527145357</v>
      </c>
      <c r="D12" s="25">
        <v>0.43955805892547661</v>
      </c>
      <c r="E12" s="25">
        <v>0.46260213702074165</v>
      </c>
      <c r="F12" s="26">
        <v>0.49445026178010471</v>
      </c>
      <c r="G12" s="96">
        <v>0.50625782227784732</v>
      </c>
      <c r="H12" s="1"/>
      <c r="I12" s="1"/>
    </row>
    <row r="13" spans="1:9" x14ac:dyDescent="0.35">
      <c r="A13" s="12" t="s">
        <v>233</v>
      </c>
      <c r="B13" s="25">
        <v>0.64638492871690423</v>
      </c>
      <c r="C13" s="25">
        <v>0.64638492871690423</v>
      </c>
      <c r="D13" s="25">
        <v>0.65817998487522056</v>
      </c>
      <c r="E13" s="25">
        <v>0.67121212121212126</v>
      </c>
      <c r="F13" s="26">
        <v>0.69322810590631367</v>
      </c>
      <c r="G13" s="96">
        <v>0.68374558303886923</v>
      </c>
      <c r="H13" s="1"/>
      <c r="I13" s="1"/>
    </row>
    <row r="14" spans="1:9" x14ac:dyDescent="0.35">
      <c r="A14" s="12" t="s">
        <v>234</v>
      </c>
      <c r="B14" s="25">
        <v>0.74040066777963276</v>
      </c>
      <c r="C14" s="25">
        <v>0.74040066777963276</v>
      </c>
      <c r="D14" s="25">
        <v>0.75792988313856424</v>
      </c>
      <c r="E14" s="25">
        <v>0.76827242524916939</v>
      </c>
      <c r="F14" s="26">
        <v>0.78601165695253961</v>
      </c>
      <c r="G14" s="96">
        <v>0.80267558528428096</v>
      </c>
      <c r="H14" s="1"/>
      <c r="I14" s="1"/>
    </row>
    <row r="15" spans="1:9" x14ac:dyDescent="0.35">
      <c r="A15" s="12" t="s">
        <v>235</v>
      </c>
      <c r="B15" s="25">
        <v>0.53666557053600794</v>
      </c>
      <c r="C15" s="25">
        <v>0.53666557053600794</v>
      </c>
      <c r="D15" s="25">
        <v>0.59153998678122932</v>
      </c>
      <c r="E15" s="25">
        <v>0.58071970947507423</v>
      </c>
      <c r="F15" s="26">
        <v>0.6509247027741083</v>
      </c>
      <c r="G15" s="96">
        <v>0.66556510244547262</v>
      </c>
      <c r="H15" s="1"/>
      <c r="I15" s="1"/>
    </row>
    <row r="16" spans="1:9" x14ac:dyDescent="0.35">
      <c r="A16" s="12" t="s">
        <v>236</v>
      </c>
      <c r="B16" s="25">
        <v>0.19072164948453607</v>
      </c>
      <c r="C16" s="25">
        <v>0.19072164948453607</v>
      </c>
      <c r="D16" s="25">
        <v>0.18489583333333334</v>
      </c>
      <c r="E16" s="25">
        <v>0.19587628865979381</v>
      </c>
      <c r="F16" s="26">
        <v>0.21628498727735368</v>
      </c>
      <c r="G16" s="96">
        <v>0.20289855072463769</v>
      </c>
      <c r="H16" s="1"/>
      <c r="I16" s="1"/>
    </row>
    <row r="17" spans="1:9" x14ac:dyDescent="0.35">
      <c r="A17" s="12" t="s">
        <v>237</v>
      </c>
      <c r="B17" s="25">
        <v>0.17716535433070865</v>
      </c>
      <c r="C17" s="25">
        <v>0.17716535433070865</v>
      </c>
      <c r="D17" s="25">
        <v>0.1857707509881423</v>
      </c>
      <c r="E17" s="25">
        <v>0.20849933598937584</v>
      </c>
      <c r="F17" s="26">
        <v>0.22589167767503301</v>
      </c>
      <c r="G17" s="96">
        <v>0.23746701846965698</v>
      </c>
      <c r="H17" s="1"/>
      <c r="I17" s="1"/>
    </row>
    <row r="18" spans="1:9" x14ac:dyDescent="0.35">
      <c r="A18" s="12" t="s">
        <v>238</v>
      </c>
      <c r="B18" s="25">
        <v>0.6644836272040302</v>
      </c>
      <c r="C18" s="25">
        <v>0.6644836272040302</v>
      </c>
      <c r="D18" s="25">
        <v>0.67955239064089523</v>
      </c>
      <c r="E18" s="25">
        <v>0.67636363636363639</v>
      </c>
      <c r="F18" s="26">
        <v>0.69085173501577291</v>
      </c>
      <c r="G18" s="96">
        <v>0.71664829106945971</v>
      </c>
      <c r="H18" s="1"/>
      <c r="I18" s="1"/>
    </row>
    <row r="19" spans="1:9" x14ac:dyDescent="0.35">
      <c r="A19" s="12" t="s">
        <v>239</v>
      </c>
      <c r="B19" s="25">
        <v>0.54118800784533483</v>
      </c>
      <c r="C19" s="25">
        <v>0.54118800784533483</v>
      </c>
      <c r="D19" s="25">
        <v>0.56831837138615959</v>
      </c>
      <c r="E19" s="25">
        <v>0.55481704330791293</v>
      </c>
      <c r="F19" s="26">
        <v>0.62277481471219787</v>
      </c>
      <c r="G19" s="96">
        <v>0.63258873509661506</v>
      </c>
      <c r="H19" s="1"/>
      <c r="I19" s="1"/>
    </row>
    <row r="20" spans="1:9" x14ac:dyDescent="0.35">
      <c r="A20" s="12" t="s">
        <v>240</v>
      </c>
      <c r="B20" s="25">
        <v>0.17647058823529413</v>
      </c>
      <c r="C20" s="25">
        <v>0.17647058823529413</v>
      </c>
      <c r="D20" s="25">
        <v>0.18258426966292135</v>
      </c>
      <c r="E20" s="25">
        <v>0.18518518518518517</v>
      </c>
      <c r="F20" s="26">
        <v>0.20738636363636365</v>
      </c>
      <c r="G20" s="96">
        <v>0.20679886685552407</v>
      </c>
      <c r="H20" s="1"/>
      <c r="I20" s="1"/>
    </row>
    <row r="21" spans="1:9" x14ac:dyDescent="0.35">
      <c r="A21" s="12" t="s">
        <v>241</v>
      </c>
      <c r="B21" s="25">
        <v>0.54941277570896596</v>
      </c>
      <c r="C21" s="25">
        <v>0.54941277570896596</v>
      </c>
      <c r="D21" s="25">
        <v>0.55156950672645744</v>
      </c>
      <c r="E21" s="25">
        <v>0.56316676024705226</v>
      </c>
      <c r="F21" s="26">
        <v>0.58330991851643721</v>
      </c>
      <c r="G21" s="96">
        <v>0.59943741209563994</v>
      </c>
      <c r="H21" s="1"/>
      <c r="I21" s="1"/>
    </row>
    <row r="22" spans="1:9" x14ac:dyDescent="0.35">
      <c r="A22" s="12" t="s">
        <v>242</v>
      </c>
      <c r="B22" s="25">
        <v>0.40755777638975638</v>
      </c>
      <c r="C22" s="25">
        <v>0.40755777638975638</v>
      </c>
      <c r="D22" s="25">
        <v>0.45386996904024768</v>
      </c>
      <c r="E22" s="25">
        <v>0.48517015298157978</v>
      </c>
      <c r="F22" s="26">
        <v>0.54435107376283842</v>
      </c>
      <c r="G22" s="96">
        <v>0.57236842105263153</v>
      </c>
      <c r="H22" s="1"/>
      <c r="I22" s="1"/>
    </row>
    <row r="23" spans="1:9" x14ac:dyDescent="0.35">
      <c r="A23" s="12" t="s">
        <v>243</v>
      </c>
      <c r="B23" s="25">
        <v>0.63950276243093918</v>
      </c>
      <c r="C23" s="25">
        <v>0.63950276243093918</v>
      </c>
      <c r="D23" s="25">
        <v>0.63623789764868599</v>
      </c>
      <c r="E23" s="25">
        <v>0.75673166202414111</v>
      </c>
      <c r="F23" s="26">
        <v>0.77905374368396874</v>
      </c>
      <c r="G23" s="96">
        <v>0.79686057248384123</v>
      </c>
      <c r="H23" s="1"/>
      <c r="I23" s="1"/>
    </row>
    <row r="24" spans="1:9" x14ac:dyDescent="0.35">
      <c r="A24" s="12" t="s">
        <v>244</v>
      </c>
      <c r="B24" s="25">
        <v>0.74548440065681443</v>
      </c>
      <c r="C24" s="25">
        <v>0.74548440065681443</v>
      </c>
      <c r="D24" s="25">
        <v>0.76705490848585689</v>
      </c>
      <c r="E24" s="25">
        <v>0.76463314097279478</v>
      </c>
      <c r="F24" s="26">
        <v>0.78003457216940364</v>
      </c>
      <c r="G24" s="96">
        <v>0.78510922871154698</v>
      </c>
      <c r="H24" s="1"/>
      <c r="I24" s="1"/>
    </row>
    <row r="25" spans="1:9" x14ac:dyDescent="0.35">
      <c r="A25" s="12" t="s">
        <v>245</v>
      </c>
      <c r="B25" s="25">
        <v>0.49303181698658954</v>
      </c>
      <c r="C25" s="25">
        <v>0.49303181698658954</v>
      </c>
      <c r="D25" s="25">
        <v>0.51874180865006558</v>
      </c>
      <c r="E25" s="25">
        <v>0.53564899451553927</v>
      </c>
      <c r="F25" s="26">
        <v>0.57234212629896086</v>
      </c>
      <c r="G25" s="96">
        <v>0.59486905398182788</v>
      </c>
      <c r="H25" s="1"/>
      <c r="I25" s="1"/>
    </row>
    <row r="26" spans="1:9" x14ac:dyDescent="0.35">
      <c r="A26" s="12" t="s">
        <v>246</v>
      </c>
      <c r="B26" s="25">
        <v>0.67995018679950192</v>
      </c>
      <c r="C26" s="25">
        <v>0.67995018679950192</v>
      </c>
      <c r="D26" s="25">
        <v>0.69649561952440553</v>
      </c>
      <c r="E26" s="25">
        <v>0.70351437699680508</v>
      </c>
      <c r="F26" s="26">
        <v>0.75351213282247764</v>
      </c>
      <c r="G26" s="96">
        <v>0.76226896112173359</v>
      </c>
      <c r="H26" s="1"/>
      <c r="I26" s="1"/>
    </row>
    <row r="27" spans="1:9" x14ac:dyDescent="0.35">
      <c r="A27" s="12" t="s">
        <v>247</v>
      </c>
      <c r="B27" s="25">
        <v>0.2391304347826087</v>
      </c>
      <c r="C27" s="25">
        <v>0.2391304347826087</v>
      </c>
      <c r="D27" s="25">
        <v>0.23854660347551343</v>
      </c>
      <c r="E27" s="25">
        <v>0.24077046548956663</v>
      </c>
      <c r="F27" s="26">
        <v>0.23824451410658307</v>
      </c>
      <c r="G27" s="96">
        <v>0.22910662824207492</v>
      </c>
      <c r="H27" s="1"/>
      <c r="I27" s="1"/>
    </row>
    <row r="28" spans="1:9" x14ac:dyDescent="0.35">
      <c r="A28" s="12" t="s">
        <v>248</v>
      </c>
      <c r="B28" s="25">
        <v>0.59453781512605042</v>
      </c>
      <c r="C28" s="25">
        <v>0.59453781512605042</v>
      </c>
      <c r="D28" s="25">
        <v>0.60348432055749124</v>
      </c>
      <c r="E28" s="25">
        <v>0.60500695410292071</v>
      </c>
      <c r="F28" s="26">
        <v>0.59485753995830437</v>
      </c>
      <c r="G28" s="96">
        <v>0.40851955307262572</v>
      </c>
      <c r="H28" s="1"/>
      <c r="I28" s="1"/>
    </row>
    <row r="29" spans="1:9" x14ac:dyDescent="0.35">
      <c r="A29" s="12" t="s">
        <v>249</v>
      </c>
      <c r="B29" s="25">
        <v>0.20585161964472309</v>
      </c>
      <c r="C29" s="25">
        <v>0.20585161964472309</v>
      </c>
      <c r="D29" s="25">
        <v>0.22285126093669583</v>
      </c>
      <c r="E29" s="25">
        <v>0.23650385604113111</v>
      </c>
      <c r="F29" s="26">
        <v>0.27877237851662406</v>
      </c>
      <c r="G29" s="96">
        <v>0.28390688259109309</v>
      </c>
      <c r="H29" s="1"/>
      <c r="I29" s="1"/>
    </row>
    <row r="30" spans="1:9" x14ac:dyDescent="0.35">
      <c r="A30" s="12" t="s">
        <v>250</v>
      </c>
      <c r="B30" s="25">
        <v>0.45945945945945948</v>
      </c>
      <c r="C30" s="25">
        <v>0.45945945945945948</v>
      </c>
      <c r="D30" s="25">
        <v>0.5300546448087432</v>
      </c>
      <c r="E30" s="25">
        <v>0.54293628808864269</v>
      </c>
      <c r="F30" s="26">
        <v>0.54</v>
      </c>
      <c r="G30" s="96">
        <v>0.5304347826086957</v>
      </c>
      <c r="H30" s="1"/>
      <c r="I30" s="1"/>
    </row>
    <row r="31" spans="1:9" x14ac:dyDescent="0.35">
      <c r="A31" s="12" t="s">
        <v>251</v>
      </c>
      <c r="B31" s="25">
        <v>0.41796875</v>
      </c>
      <c r="C31" s="25">
        <v>0.41796875</v>
      </c>
      <c r="D31" s="25">
        <v>0.42392717815344605</v>
      </c>
      <c r="E31" s="25">
        <v>0.42490372272143773</v>
      </c>
      <c r="F31" s="26">
        <v>0.44936708860759494</v>
      </c>
      <c r="G31" s="96">
        <v>0.47692307692307695</v>
      </c>
      <c r="H31" s="1"/>
      <c r="I31" s="1"/>
    </row>
    <row r="32" spans="1:9" x14ac:dyDescent="0.35">
      <c r="A32" s="12" t="s">
        <v>252</v>
      </c>
      <c r="B32" s="25">
        <v>0.34204355108877721</v>
      </c>
      <c r="C32" s="25">
        <v>0.34204355108877721</v>
      </c>
      <c r="D32" s="25">
        <v>0.38051595383570946</v>
      </c>
      <c r="E32" s="25">
        <v>0.38182434723635128</v>
      </c>
      <c r="F32" s="26">
        <v>0.39949109414758271</v>
      </c>
      <c r="G32" s="96">
        <v>0.43964935940660821</v>
      </c>
      <c r="H32" s="1"/>
      <c r="I32" s="1"/>
    </row>
    <row r="33" spans="1:9" x14ac:dyDescent="0.35">
      <c r="A33" s="12" t="s">
        <v>253</v>
      </c>
      <c r="B33" s="25">
        <v>0.51019313304721026</v>
      </c>
      <c r="C33" s="25">
        <v>0.51019313304721026</v>
      </c>
      <c r="D33" s="25">
        <v>0.54521276595744683</v>
      </c>
      <c r="E33" s="25">
        <v>0.54064171122994653</v>
      </c>
      <c r="F33" s="26">
        <v>0.58355722729715209</v>
      </c>
      <c r="G33" s="96">
        <v>0.6122778675282714</v>
      </c>
      <c r="H33" s="1"/>
      <c r="I33" s="1"/>
    </row>
    <row r="34" spans="1:9" x14ac:dyDescent="0.35">
      <c r="A34" s="12" t="s">
        <v>254</v>
      </c>
      <c r="B34" s="25">
        <v>0.81220095693779903</v>
      </c>
      <c r="C34" s="25">
        <v>0.81220095693779903</v>
      </c>
      <c r="D34" s="25">
        <v>0.82129742962056307</v>
      </c>
      <c r="E34" s="25">
        <v>0.84308841843088422</v>
      </c>
      <c r="F34" s="26">
        <v>0.85782556750298689</v>
      </c>
      <c r="G34" s="96">
        <v>0.86454652532391052</v>
      </c>
      <c r="H34" s="1"/>
      <c r="I34" s="1"/>
    </row>
    <row r="35" spans="1:9" x14ac:dyDescent="0.35">
      <c r="A35" s="12" t="s">
        <v>255</v>
      </c>
      <c r="B35" s="25">
        <v>0.35505529225908372</v>
      </c>
      <c r="C35" s="25">
        <v>0.35505529225908372</v>
      </c>
      <c r="D35" s="25">
        <v>0.38391801340165549</v>
      </c>
      <c r="E35" s="25">
        <v>0.38845997561966678</v>
      </c>
      <c r="F35" s="26">
        <v>0.4099722991689751</v>
      </c>
      <c r="G35" s="96">
        <v>0.43110935649427556</v>
      </c>
      <c r="H35" s="1"/>
      <c r="I35" s="1"/>
    </row>
    <row r="36" spans="1:9" x14ac:dyDescent="0.35">
      <c r="A36" s="12" t="s">
        <v>256</v>
      </c>
      <c r="B36" s="25">
        <v>0.68347760632292054</v>
      </c>
      <c r="C36" s="25">
        <v>0.68347760632292054</v>
      </c>
      <c r="D36" s="25">
        <v>0.70847457627118648</v>
      </c>
      <c r="E36" s="25">
        <v>0.72445117335352005</v>
      </c>
      <c r="F36" s="26">
        <v>0.74309496783957629</v>
      </c>
      <c r="G36" s="96">
        <v>0.7483018867924528</v>
      </c>
      <c r="H36" s="1"/>
      <c r="I36" s="1"/>
    </row>
    <row r="37" spans="1:9" x14ac:dyDescent="0.35">
      <c r="A37" s="12" t="s">
        <v>257</v>
      </c>
      <c r="B37" s="25">
        <v>0.64637197664720603</v>
      </c>
      <c r="C37" s="25">
        <v>0.64637197664720603</v>
      </c>
      <c r="D37" s="25">
        <v>0.6743993371996686</v>
      </c>
      <c r="E37" s="25">
        <v>0.6921797004991681</v>
      </c>
      <c r="F37" s="26">
        <v>0.71652892561983472</v>
      </c>
      <c r="G37" s="161">
        <v>0.72712146422628954</v>
      </c>
      <c r="H37" s="1"/>
      <c r="I37" s="1"/>
    </row>
    <row r="38" spans="1:9" x14ac:dyDescent="0.35">
      <c r="A38" s="203" t="s">
        <v>71</v>
      </c>
      <c r="B38" s="203"/>
      <c r="C38" s="203"/>
      <c r="D38" s="203"/>
      <c r="E38" s="1"/>
      <c r="F38" s="1"/>
      <c r="G38" s="1"/>
      <c r="H38" s="1"/>
      <c r="I38" s="1"/>
    </row>
    <row r="39" spans="1:9" x14ac:dyDescent="0.35">
      <c r="A39" s="199"/>
      <c r="B39" s="199"/>
      <c r="C39" s="199"/>
      <c r="D39" s="199"/>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I43" s="1"/>
    </row>
    <row r="44" spans="1:9" x14ac:dyDescent="0.35">
      <c r="A44" s="1"/>
      <c r="B44" s="1"/>
      <c r="C44" s="1"/>
      <c r="D44" s="1"/>
      <c r="E44" s="1"/>
      <c r="F44" s="1"/>
      <c r="G44" s="1"/>
      <c r="H44" s="1"/>
      <c r="I44" s="1"/>
    </row>
    <row r="45" spans="1:9" x14ac:dyDescent="0.35">
      <c r="G45" s="1"/>
      <c r="H45" s="1"/>
    </row>
  </sheetData>
  <sortState xmlns:xlrd2="http://schemas.microsoft.com/office/spreadsheetml/2017/richdata2" ref="A6:D37">
    <sortCondition ref="D5:D37"/>
  </sortState>
  <mergeCells count="5">
    <mergeCell ref="A38:D38"/>
    <mergeCell ref="A39:D39"/>
    <mergeCell ref="A1:F1"/>
    <mergeCell ref="A2:F2"/>
    <mergeCell ref="A3:F3"/>
  </mergeCells>
  <pageMargins left="0.7" right="0.7" top="0.75" bottom="0.75" header="0.3" footer="0.3"/>
  <tableParts count="1">
    <tablePart r:id="rId1"/>
  </tableParts>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I46"/>
  <sheetViews>
    <sheetView zoomScale="80" zoomScaleNormal="80" workbookViewId="0">
      <selection activeCell="A6" sqref="A6:G37"/>
    </sheetView>
  </sheetViews>
  <sheetFormatPr baseColWidth="10" defaultColWidth="11.453125" defaultRowHeight="14.5" x14ac:dyDescent="0.35"/>
  <cols>
    <col min="1" max="1" width="25.453125" bestFit="1" customWidth="1"/>
  </cols>
  <sheetData>
    <row r="1" spans="1:9" ht="23.5" x14ac:dyDescent="0.35">
      <c r="A1" s="202" t="s">
        <v>74</v>
      </c>
      <c r="B1" s="202"/>
      <c r="C1" s="202"/>
      <c r="D1" s="202"/>
      <c r="E1" s="202"/>
      <c r="F1" s="202"/>
      <c r="G1" s="1"/>
      <c r="H1" s="1"/>
      <c r="I1" s="1"/>
    </row>
    <row r="2" spans="1:9" ht="36.75" customHeight="1" x14ac:dyDescent="0.35">
      <c r="A2" s="200" t="s">
        <v>204</v>
      </c>
      <c r="B2" s="200"/>
      <c r="C2" s="200"/>
      <c r="D2" s="200"/>
      <c r="E2" s="200"/>
      <c r="F2" s="200"/>
      <c r="G2" s="1"/>
      <c r="H2" s="1"/>
      <c r="I2" s="1"/>
    </row>
    <row r="3" spans="1:9" x14ac:dyDescent="0.35">
      <c r="A3" s="201" t="s">
        <v>55</v>
      </c>
      <c r="B3" s="201"/>
      <c r="C3" s="201"/>
      <c r="D3" s="201"/>
      <c r="E3" s="201"/>
      <c r="F3" s="201"/>
      <c r="G3" s="1"/>
      <c r="H3" s="1"/>
      <c r="I3" s="1"/>
    </row>
    <row r="4" spans="1:9" x14ac:dyDescent="0.35">
      <c r="A4" s="2"/>
      <c r="B4" s="2"/>
      <c r="C4" s="2"/>
      <c r="D4" s="2"/>
      <c r="E4" s="1"/>
      <c r="F4" s="1"/>
      <c r="G4" s="1"/>
      <c r="H4" s="1"/>
      <c r="I4" s="1"/>
    </row>
    <row r="5" spans="1:9" x14ac:dyDescent="0.35">
      <c r="A5" s="22" t="s">
        <v>226</v>
      </c>
      <c r="B5" s="23" t="s">
        <v>130</v>
      </c>
      <c r="C5" s="23" t="s">
        <v>131</v>
      </c>
      <c r="D5" s="23" t="s">
        <v>132</v>
      </c>
      <c r="E5" s="23" t="s">
        <v>133</v>
      </c>
      <c r="F5" s="24" t="s">
        <v>134</v>
      </c>
      <c r="G5" s="118" t="s">
        <v>291</v>
      </c>
      <c r="H5" s="1"/>
      <c r="I5" s="1"/>
    </row>
    <row r="6" spans="1:9" x14ac:dyDescent="0.35">
      <c r="A6" s="12" t="s">
        <v>1</v>
      </c>
      <c r="B6" s="17">
        <v>26.641308793456034</v>
      </c>
      <c r="C6" s="17">
        <v>26.641308793456034</v>
      </c>
      <c r="D6" s="17">
        <v>26.006082725060828</v>
      </c>
      <c r="E6" s="17">
        <v>26.196372239747635</v>
      </c>
      <c r="F6" s="18">
        <v>27.126971608832807</v>
      </c>
      <c r="G6" s="119">
        <v>25.504490433424444</v>
      </c>
      <c r="H6" s="1"/>
      <c r="I6" s="1"/>
    </row>
    <row r="7" spans="1:9" x14ac:dyDescent="0.35">
      <c r="A7" s="12" t="s">
        <v>227</v>
      </c>
      <c r="B7" s="17">
        <v>24.217338217338217</v>
      </c>
      <c r="C7" s="17">
        <v>24.217338217338217</v>
      </c>
      <c r="D7" s="17">
        <v>24.417088607594938</v>
      </c>
      <c r="E7" s="17">
        <v>24.101130653266331</v>
      </c>
      <c r="F7" s="18">
        <v>23.543726235741445</v>
      </c>
      <c r="G7" s="91">
        <v>23.325110689437064</v>
      </c>
      <c r="H7" s="1"/>
      <c r="I7" s="1"/>
    </row>
    <row r="8" spans="1:9" x14ac:dyDescent="0.35">
      <c r="A8" s="12" t="s">
        <v>228</v>
      </c>
      <c r="B8" s="17">
        <v>29.547494656851104</v>
      </c>
      <c r="C8" s="17">
        <v>29.547494656851104</v>
      </c>
      <c r="D8" s="17">
        <v>29.789616199670355</v>
      </c>
      <c r="E8" s="17">
        <v>29.725987380229025</v>
      </c>
      <c r="F8" s="18">
        <v>30.242985213645362</v>
      </c>
      <c r="G8" s="91">
        <v>29.2459644640576</v>
      </c>
      <c r="H8" s="1"/>
      <c r="I8" s="1"/>
    </row>
    <row r="9" spans="1:9" x14ac:dyDescent="0.35">
      <c r="A9" s="12" t="s">
        <v>229</v>
      </c>
      <c r="B9" s="17">
        <v>24.157160251006836</v>
      </c>
      <c r="C9" s="17">
        <v>24.157160251006836</v>
      </c>
      <c r="D9" s="17">
        <v>24.656944357513925</v>
      </c>
      <c r="E9" s="17">
        <v>24.737871601723551</v>
      </c>
      <c r="F9" s="18">
        <v>24.553394506600007</v>
      </c>
      <c r="G9" s="91">
        <v>23.81679764243615</v>
      </c>
      <c r="H9" s="1"/>
      <c r="I9" s="1"/>
    </row>
    <row r="10" spans="1:9" x14ac:dyDescent="0.35">
      <c r="A10" s="12" t="s">
        <v>230</v>
      </c>
      <c r="B10" s="17">
        <v>28.227045373347625</v>
      </c>
      <c r="C10" s="17">
        <v>28.227045373347625</v>
      </c>
      <c r="D10" s="17">
        <v>28.538989614504487</v>
      </c>
      <c r="E10" s="17">
        <v>29.11713780918728</v>
      </c>
      <c r="F10" s="18">
        <v>29.498135322322856</v>
      </c>
      <c r="G10" s="91">
        <v>28.666666666666668</v>
      </c>
      <c r="H10" s="1"/>
      <c r="I10" s="1"/>
    </row>
    <row r="11" spans="1:9" x14ac:dyDescent="0.35">
      <c r="A11" s="12" t="s">
        <v>231</v>
      </c>
      <c r="B11" s="17">
        <v>30.275643855776305</v>
      </c>
      <c r="C11" s="17">
        <v>30.275643855776305</v>
      </c>
      <c r="D11" s="17">
        <v>30.649603989439719</v>
      </c>
      <c r="E11" s="17">
        <v>31.201194921583269</v>
      </c>
      <c r="F11" s="18">
        <v>31.682996683750378</v>
      </c>
      <c r="G11" s="91">
        <v>30.689308741940319</v>
      </c>
      <c r="H11" s="1"/>
      <c r="I11" s="1"/>
    </row>
    <row r="12" spans="1:9" x14ac:dyDescent="0.35">
      <c r="A12" s="12" t="s">
        <v>232</v>
      </c>
      <c r="B12" s="17">
        <v>33.808669001751312</v>
      </c>
      <c r="C12" s="17">
        <v>33.808669001751312</v>
      </c>
      <c r="D12" s="17">
        <v>34.201473136915077</v>
      </c>
      <c r="E12" s="17">
        <v>33.532579090718627</v>
      </c>
      <c r="F12" s="18">
        <v>34.640628272251305</v>
      </c>
      <c r="G12" s="91">
        <v>34.534418022528158</v>
      </c>
      <c r="H12" s="1"/>
      <c r="I12" s="1"/>
    </row>
    <row r="13" spans="1:9" x14ac:dyDescent="0.35">
      <c r="A13" s="12" t="s">
        <v>233</v>
      </c>
      <c r="B13" s="17">
        <v>31.652494908350306</v>
      </c>
      <c r="C13" s="17">
        <v>31.652494908350306</v>
      </c>
      <c r="D13" s="17">
        <v>32.581043609780693</v>
      </c>
      <c r="E13" s="17">
        <v>29.408333333333335</v>
      </c>
      <c r="F13" s="18">
        <v>31.011456211812629</v>
      </c>
      <c r="G13" s="91">
        <v>30.712771327612316</v>
      </c>
      <c r="H13" s="1"/>
      <c r="I13" s="1"/>
    </row>
    <row r="14" spans="1:9" x14ac:dyDescent="0.35">
      <c r="A14" s="12" t="s">
        <v>234</v>
      </c>
      <c r="B14" s="17">
        <v>28.786310517529216</v>
      </c>
      <c r="C14" s="17">
        <v>28.786310517529216</v>
      </c>
      <c r="D14" s="17">
        <v>27.957429048414024</v>
      </c>
      <c r="E14" s="17">
        <v>27.490863787375414</v>
      </c>
      <c r="F14" s="18">
        <v>26.522897585345547</v>
      </c>
      <c r="G14" s="91">
        <v>26.554347826086957</v>
      </c>
      <c r="H14" s="1"/>
      <c r="I14" s="1"/>
    </row>
    <row r="15" spans="1:9" x14ac:dyDescent="0.35">
      <c r="A15" s="12" t="s">
        <v>235</v>
      </c>
      <c r="B15" s="17">
        <v>26.7865833607366</v>
      </c>
      <c r="C15" s="17">
        <v>26.7865833607366</v>
      </c>
      <c r="D15" s="17">
        <v>27.043952412425643</v>
      </c>
      <c r="E15" s="17">
        <v>26.679432155827005</v>
      </c>
      <c r="F15" s="18">
        <v>26.745376486129459</v>
      </c>
      <c r="G15" s="91">
        <v>26.509583608724387</v>
      </c>
      <c r="H15" s="1"/>
      <c r="I15" s="1"/>
    </row>
    <row r="16" spans="1:9" x14ac:dyDescent="0.35">
      <c r="A16" s="12" t="s">
        <v>236</v>
      </c>
      <c r="B16" s="17">
        <v>31.13659793814433</v>
      </c>
      <c r="C16" s="17">
        <v>31.13659793814433</v>
      </c>
      <c r="D16" s="17">
        <v>32.9609375</v>
      </c>
      <c r="E16" s="17">
        <v>33.847938144329895</v>
      </c>
      <c r="F16" s="18">
        <v>36.142493638676847</v>
      </c>
      <c r="G16" s="91">
        <v>30.557971014492754</v>
      </c>
      <c r="H16" s="1"/>
      <c r="I16" s="1"/>
    </row>
    <row r="17" spans="1:9" x14ac:dyDescent="0.35">
      <c r="A17" s="12" t="s">
        <v>237</v>
      </c>
      <c r="B17" s="17">
        <v>26.849081364829395</v>
      </c>
      <c r="C17" s="17">
        <v>26.849081364829395</v>
      </c>
      <c r="D17" s="17">
        <v>27.305665349143609</v>
      </c>
      <c r="E17" s="17">
        <v>27.552456839309428</v>
      </c>
      <c r="F17" s="18">
        <v>27.865257595772789</v>
      </c>
      <c r="G17" s="91">
        <v>26.807387862796833</v>
      </c>
      <c r="H17" s="1"/>
      <c r="I17" s="1"/>
    </row>
    <row r="18" spans="1:9" x14ac:dyDescent="0.35">
      <c r="A18" s="12" t="s">
        <v>238</v>
      </c>
      <c r="B18" s="17">
        <v>22.701763224181359</v>
      </c>
      <c r="C18" s="17">
        <v>22.701763224181359</v>
      </c>
      <c r="D18" s="17">
        <v>22.678026449643948</v>
      </c>
      <c r="E18" s="17">
        <v>22.913766233766232</v>
      </c>
      <c r="F18" s="18">
        <v>22.764458464773924</v>
      </c>
      <c r="G18" s="91">
        <v>23.104189636163174</v>
      </c>
      <c r="H18" s="1"/>
      <c r="I18" s="1"/>
    </row>
    <row r="19" spans="1:9" x14ac:dyDescent="0.35">
      <c r="A19" s="12" t="s">
        <v>239</v>
      </c>
      <c r="B19" s="17">
        <v>29.689338750350238</v>
      </c>
      <c r="C19" s="17">
        <v>29.689338750350238</v>
      </c>
      <c r="D19" s="17">
        <v>30.35526966848095</v>
      </c>
      <c r="E19" s="17">
        <v>30.167494577765339</v>
      </c>
      <c r="F19" s="18">
        <v>29.392394541802314</v>
      </c>
      <c r="G19" s="91">
        <v>29.082636700013705</v>
      </c>
      <c r="H19" s="1"/>
      <c r="I19" s="1"/>
    </row>
    <row r="20" spans="1:9" x14ac:dyDescent="0.35">
      <c r="A20" s="12" t="s">
        <v>240</v>
      </c>
      <c r="B20" s="17">
        <v>26.894117647058824</v>
      </c>
      <c r="C20" s="17">
        <v>26.894117647058824</v>
      </c>
      <c r="D20" s="17">
        <v>26.769662921348313</v>
      </c>
      <c r="E20" s="17">
        <v>28.282051282051281</v>
      </c>
      <c r="F20" s="18">
        <v>30.28125</v>
      </c>
      <c r="G20" s="91">
        <v>28.841359773371106</v>
      </c>
      <c r="H20" s="1"/>
      <c r="I20" s="1"/>
    </row>
    <row r="21" spans="1:9" x14ac:dyDescent="0.35">
      <c r="A21" s="12" t="s">
        <v>241</v>
      </c>
      <c r="B21" s="17">
        <v>21.93955886565454</v>
      </c>
      <c r="C21" s="17">
        <v>21.93955886565454</v>
      </c>
      <c r="D21" s="17">
        <v>21.36463004484305</v>
      </c>
      <c r="E21" s="17">
        <v>21.135036496350367</v>
      </c>
      <c r="F21" s="18">
        <v>21.358808654116324</v>
      </c>
      <c r="G21" s="91">
        <v>20.297046413502109</v>
      </c>
      <c r="H21" s="1"/>
      <c r="I21" s="1"/>
    </row>
    <row r="22" spans="1:9" x14ac:dyDescent="0.35">
      <c r="A22" s="12" t="s">
        <v>242</v>
      </c>
      <c r="B22" s="17">
        <v>27.135852592129918</v>
      </c>
      <c r="C22" s="17">
        <v>27.135852592129918</v>
      </c>
      <c r="D22" s="17">
        <v>24.825696594427246</v>
      </c>
      <c r="E22" s="17">
        <v>25.088666874804872</v>
      </c>
      <c r="F22" s="18">
        <v>25.159352629940866</v>
      </c>
      <c r="G22" s="91">
        <v>24.948308270676691</v>
      </c>
      <c r="H22" s="1"/>
      <c r="I22" s="1"/>
    </row>
    <row r="23" spans="1:9" x14ac:dyDescent="0.35">
      <c r="A23" s="12" t="s">
        <v>243</v>
      </c>
      <c r="B23" s="17">
        <v>27.146869244935544</v>
      </c>
      <c r="C23" s="17">
        <v>27.146869244935544</v>
      </c>
      <c r="D23" s="17">
        <v>27.009681881051176</v>
      </c>
      <c r="E23" s="17">
        <v>26.517641597028785</v>
      </c>
      <c r="F23" s="18">
        <v>26.78180983004134</v>
      </c>
      <c r="G23" s="91">
        <v>25.813942751615883</v>
      </c>
      <c r="H23" s="1"/>
      <c r="I23" s="1"/>
    </row>
    <row r="24" spans="1:9" x14ac:dyDescent="0.35">
      <c r="A24" s="12" t="s">
        <v>244</v>
      </c>
      <c r="B24" s="17">
        <v>23.116995073891626</v>
      </c>
      <c r="C24" s="17">
        <v>23.116995073891626</v>
      </c>
      <c r="D24" s="17">
        <v>23.096089850249584</v>
      </c>
      <c r="E24" s="17">
        <v>22.25267930750206</v>
      </c>
      <c r="F24" s="18">
        <v>22.83275713050994</v>
      </c>
      <c r="G24" s="91">
        <v>22.565760142666072</v>
      </c>
      <c r="H24" s="1"/>
      <c r="I24" s="1"/>
    </row>
    <row r="25" spans="1:9" x14ac:dyDescent="0.35">
      <c r="A25" s="12" t="s">
        <v>245</v>
      </c>
      <c r="B25" s="17">
        <v>27.213252695240598</v>
      </c>
      <c r="C25" s="17">
        <v>27.213252695240598</v>
      </c>
      <c r="D25" s="17">
        <v>26.931585845347314</v>
      </c>
      <c r="E25" s="17">
        <v>26.609036301906503</v>
      </c>
      <c r="F25" s="18">
        <v>27.304822808419932</v>
      </c>
      <c r="G25" s="91">
        <v>26.8399251737039</v>
      </c>
      <c r="H25" s="1"/>
      <c r="I25" s="1"/>
    </row>
    <row r="26" spans="1:9" x14ac:dyDescent="0.35">
      <c r="A26" s="12" t="s">
        <v>246</v>
      </c>
      <c r="B26" s="17">
        <v>27.283935242839352</v>
      </c>
      <c r="C26" s="17">
        <v>27.283935242839352</v>
      </c>
      <c r="D26" s="17">
        <v>27.43241551939925</v>
      </c>
      <c r="E26" s="17">
        <v>28.136741214057508</v>
      </c>
      <c r="F26" s="18">
        <v>28.369093231162196</v>
      </c>
      <c r="G26" s="91">
        <v>28.675589547482474</v>
      </c>
      <c r="H26" s="1"/>
      <c r="I26" s="1"/>
    </row>
    <row r="27" spans="1:9" x14ac:dyDescent="0.35">
      <c r="A27" s="12" t="s">
        <v>247</v>
      </c>
      <c r="B27" s="17">
        <v>31.302795031055901</v>
      </c>
      <c r="C27" s="17">
        <v>31.302795031055901</v>
      </c>
      <c r="D27" s="17">
        <v>32.325434439178515</v>
      </c>
      <c r="E27" s="17">
        <v>35.21829855537721</v>
      </c>
      <c r="F27" s="18">
        <v>37.612852664576799</v>
      </c>
      <c r="G27" s="91">
        <v>35.8328530259366</v>
      </c>
      <c r="H27" s="1"/>
      <c r="I27" s="1"/>
    </row>
    <row r="28" spans="1:9" x14ac:dyDescent="0.35">
      <c r="A28" s="12" t="s">
        <v>248</v>
      </c>
      <c r="B28" s="17">
        <v>23.95378151260504</v>
      </c>
      <c r="C28" s="17">
        <v>23.95378151260504</v>
      </c>
      <c r="D28" s="17">
        <v>24.803484320557491</v>
      </c>
      <c r="E28" s="17">
        <v>25.116828929068149</v>
      </c>
      <c r="F28" s="18">
        <v>24.706045865184155</v>
      </c>
      <c r="G28" s="91">
        <v>24.567737430167597</v>
      </c>
      <c r="H28" s="1"/>
      <c r="I28" s="1"/>
    </row>
    <row r="29" spans="1:9" x14ac:dyDescent="0.35">
      <c r="A29" s="12" t="s">
        <v>249</v>
      </c>
      <c r="B29" s="17">
        <v>26.34378265412748</v>
      </c>
      <c r="C29" s="17">
        <v>26.34378265412748</v>
      </c>
      <c r="D29" s="17">
        <v>26.972722593926918</v>
      </c>
      <c r="E29" s="17">
        <v>27.463239074550128</v>
      </c>
      <c r="F29" s="18">
        <v>28.850639386189258</v>
      </c>
      <c r="G29" s="91">
        <v>28.799089068825911</v>
      </c>
      <c r="H29" s="1"/>
      <c r="I29" s="1"/>
    </row>
    <row r="30" spans="1:9" x14ac:dyDescent="0.35">
      <c r="A30" s="12" t="s">
        <v>250</v>
      </c>
      <c r="B30" s="17">
        <v>23.564864864864866</v>
      </c>
      <c r="C30" s="17">
        <v>23.564864864864866</v>
      </c>
      <c r="D30" s="17">
        <v>23.942622950819672</v>
      </c>
      <c r="E30" s="17">
        <v>24.252077562326871</v>
      </c>
      <c r="F30" s="18">
        <v>25.494285714285713</v>
      </c>
      <c r="G30" s="91">
        <v>25.643478260869564</v>
      </c>
      <c r="H30" s="1"/>
      <c r="I30" s="1"/>
    </row>
    <row r="31" spans="1:9" x14ac:dyDescent="0.35">
      <c r="A31" s="12" t="s">
        <v>251</v>
      </c>
      <c r="B31" s="17">
        <v>27.0625</v>
      </c>
      <c r="C31" s="17">
        <v>27.0625</v>
      </c>
      <c r="D31" s="17">
        <v>26.338101430429127</v>
      </c>
      <c r="E31" s="17">
        <v>26.037227214377406</v>
      </c>
      <c r="F31" s="18">
        <v>25.763291139240508</v>
      </c>
      <c r="G31" s="91">
        <v>25.388461538461538</v>
      </c>
      <c r="H31" s="1"/>
      <c r="I31" s="1"/>
    </row>
    <row r="32" spans="1:9" x14ac:dyDescent="0.35">
      <c r="A32" s="12" t="s">
        <v>252</v>
      </c>
      <c r="B32" s="17">
        <v>31.35778894472362</v>
      </c>
      <c r="C32" s="17">
        <v>31.35778894472362</v>
      </c>
      <c r="D32" s="17">
        <v>32.940597420230823</v>
      </c>
      <c r="E32" s="17">
        <v>33.676500508646996</v>
      </c>
      <c r="F32" s="18">
        <v>33.176208651399492</v>
      </c>
      <c r="G32" s="91">
        <v>34.07113958192852</v>
      </c>
      <c r="H32" s="1"/>
      <c r="I32" s="1"/>
    </row>
    <row r="33" spans="1:9" x14ac:dyDescent="0.35">
      <c r="A33" s="12" t="s">
        <v>253</v>
      </c>
      <c r="B33" s="17">
        <v>28.666309012875537</v>
      </c>
      <c r="C33" s="17">
        <v>28.666309012875537</v>
      </c>
      <c r="D33" s="17">
        <v>28.419680851063831</v>
      </c>
      <c r="E33" s="17">
        <v>28.298395721925132</v>
      </c>
      <c r="F33" s="18">
        <v>29.236432025792585</v>
      </c>
      <c r="G33" s="91">
        <v>29.066235864297255</v>
      </c>
      <c r="H33" s="1"/>
      <c r="I33" s="1"/>
    </row>
    <row r="34" spans="1:9" x14ac:dyDescent="0.35">
      <c r="A34" s="12" t="s">
        <v>254</v>
      </c>
      <c r="B34" s="17">
        <v>29.943779904306218</v>
      </c>
      <c r="C34" s="17">
        <v>29.943779904306218</v>
      </c>
      <c r="D34" s="17">
        <v>30.777233782129741</v>
      </c>
      <c r="E34" s="17">
        <v>29.905354919053551</v>
      </c>
      <c r="F34" s="18">
        <v>28.376344086021504</v>
      </c>
      <c r="G34" s="91">
        <v>27.458186101295642</v>
      </c>
      <c r="H34" s="1"/>
      <c r="I34" s="1"/>
    </row>
    <row r="35" spans="1:9" x14ac:dyDescent="0.35">
      <c r="A35" s="12" t="s">
        <v>255</v>
      </c>
      <c r="B35" s="17">
        <v>32.855055292259081</v>
      </c>
      <c r="C35" s="17">
        <v>32.855055292259081</v>
      </c>
      <c r="D35" s="17">
        <v>33.53212455656287</v>
      </c>
      <c r="E35" s="17">
        <v>35.270215359609914</v>
      </c>
      <c r="F35" s="18">
        <v>34.665215670755835</v>
      </c>
      <c r="G35" s="91">
        <v>33.681800236873272</v>
      </c>
      <c r="H35" s="1"/>
      <c r="I35" s="1"/>
    </row>
    <row r="36" spans="1:9" x14ac:dyDescent="0.35">
      <c r="A36" s="12" t="s">
        <v>256</v>
      </c>
      <c r="B36" s="17">
        <v>30.502822732404969</v>
      </c>
      <c r="C36" s="17">
        <v>30.502822732404969</v>
      </c>
      <c r="D36" s="17">
        <v>30.482485875706214</v>
      </c>
      <c r="E36" s="17">
        <v>30.480696442089325</v>
      </c>
      <c r="F36" s="18">
        <v>29.955353764661371</v>
      </c>
      <c r="G36" s="91">
        <v>29.881132075471697</v>
      </c>
      <c r="H36" s="1"/>
      <c r="I36" s="1"/>
    </row>
    <row r="37" spans="1:9" x14ac:dyDescent="0.35">
      <c r="A37" s="12" t="s">
        <v>257</v>
      </c>
      <c r="B37" s="17">
        <v>28.464553794829023</v>
      </c>
      <c r="C37" s="17">
        <v>28.464553794829023</v>
      </c>
      <c r="D37" s="17">
        <v>28.777133388566693</v>
      </c>
      <c r="E37" s="17">
        <v>29.001663893510816</v>
      </c>
      <c r="F37" s="18">
        <v>28.38099173553719</v>
      </c>
      <c r="G37" s="91">
        <v>28.569883527454245</v>
      </c>
      <c r="H37" s="1"/>
      <c r="I37" s="1"/>
    </row>
    <row r="38" spans="1:9" x14ac:dyDescent="0.35">
      <c r="A38" s="21" t="s">
        <v>2</v>
      </c>
      <c r="B38" s="19">
        <v>31.80745341614907</v>
      </c>
      <c r="C38" s="19">
        <v>31.80745341614907</v>
      </c>
      <c r="D38" s="19">
        <v>32.894154818325433</v>
      </c>
      <c r="E38" s="19">
        <v>35.756019261637242</v>
      </c>
      <c r="F38" s="20">
        <v>38.0987460815047</v>
      </c>
      <c r="G38" s="19"/>
      <c r="H38" s="1"/>
      <c r="I38" s="1"/>
    </row>
    <row r="39" spans="1:9" x14ac:dyDescent="0.35">
      <c r="A39" s="203" t="s">
        <v>75</v>
      </c>
      <c r="B39" s="203"/>
      <c r="C39" s="203"/>
      <c r="D39" s="203"/>
      <c r="E39" s="1"/>
      <c r="F39" s="1"/>
      <c r="G39" s="1"/>
      <c r="H39" s="1"/>
      <c r="I39" s="1"/>
    </row>
    <row r="40" spans="1:9" x14ac:dyDescent="0.35">
      <c r="A40" s="199"/>
      <c r="B40" s="199"/>
      <c r="C40" s="199"/>
      <c r="D40" s="199"/>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H43" s="1"/>
      <c r="I43" s="1"/>
    </row>
    <row r="44" spans="1:9" x14ac:dyDescent="0.35">
      <c r="A44" s="1"/>
      <c r="B44" s="1"/>
      <c r="C44" s="1"/>
      <c r="D44" s="1"/>
      <c r="E44" s="1"/>
      <c r="F44" s="1"/>
      <c r="G44" s="1"/>
      <c r="I44" s="1"/>
    </row>
    <row r="45" spans="1:9" x14ac:dyDescent="0.35">
      <c r="A45" s="1"/>
      <c r="B45" s="1"/>
      <c r="C45" s="1"/>
      <c r="D45" s="1"/>
      <c r="E45" s="1"/>
      <c r="F45" s="1"/>
      <c r="G45" s="1"/>
      <c r="H45" s="1"/>
      <c r="I45" s="1"/>
    </row>
    <row r="46" spans="1:9" x14ac:dyDescent="0.35">
      <c r="G46" s="1"/>
      <c r="H46" s="1"/>
    </row>
  </sheetData>
  <sortState xmlns:xlrd2="http://schemas.microsoft.com/office/spreadsheetml/2017/richdata2" ref="A6:D38">
    <sortCondition ref="D5:D38"/>
  </sortState>
  <mergeCells count="5">
    <mergeCell ref="A39:D39"/>
    <mergeCell ref="A40:D40"/>
    <mergeCell ref="A1:F1"/>
    <mergeCell ref="A2:F2"/>
    <mergeCell ref="A3:F3"/>
  </mergeCells>
  <pageMargins left="0.7" right="0.7" top="0.75" bottom="0.75" header="0.3" footer="0.3"/>
  <tableParts count="1">
    <tablePart r:id="rId1"/>
  </tableParts>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I45"/>
  <sheetViews>
    <sheetView zoomScale="80" zoomScaleNormal="80" workbookViewId="0">
      <selection activeCell="A6" sqref="A6:G37"/>
    </sheetView>
  </sheetViews>
  <sheetFormatPr baseColWidth="10" defaultColWidth="11.453125" defaultRowHeight="14.5" x14ac:dyDescent="0.35"/>
  <cols>
    <col min="1" max="1" width="25.453125" bestFit="1" customWidth="1"/>
  </cols>
  <sheetData>
    <row r="1" spans="1:9" ht="23.5" x14ac:dyDescent="0.35">
      <c r="A1" s="202" t="s">
        <v>76</v>
      </c>
      <c r="B1" s="202"/>
      <c r="C1" s="202"/>
      <c r="D1" s="202"/>
      <c r="E1" s="202"/>
      <c r="F1" s="202"/>
      <c r="G1" s="1"/>
      <c r="H1" s="1"/>
      <c r="I1" s="1"/>
    </row>
    <row r="2" spans="1:9" ht="45" customHeight="1" x14ac:dyDescent="0.35">
      <c r="A2" s="204" t="s">
        <v>205</v>
      </c>
      <c r="B2" s="204"/>
      <c r="C2" s="204"/>
      <c r="D2" s="204"/>
      <c r="E2" s="204"/>
      <c r="F2" s="204"/>
      <c r="G2" s="1"/>
      <c r="H2" s="1"/>
      <c r="I2" s="1"/>
    </row>
    <row r="3" spans="1:9" x14ac:dyDescent="0.35">
      <c r="A3" s="201" t="s">
        <v>298</v>
      </c>
      <c r="B3" s="201"/>
      <c r="C3" s="201"/>
      <c r="D3" s="201"/>
      <c r="E3" s="201"/>
      <c r="F3" s="201"/>
      <c r="G3" s="1"/>
      <c r="H3" s="1"/>
      <c r="I3" s="1"/>
    </row>
    <row r="4" spans="1:9" x14ac:dyDescent="0.35">
      <c r="A4" s="2"/>
      <c r="B4" s="2"/>
      <c r="C4" s="2"/>
      <c r="D4" s="2"/>
      <c r="E4" s="1"/>
      <c r="F4" s="1"/>
      <c r="G4" s="1"/>
      <c r="H4" s="1"/>
      <c r="I4" s="1"/>
    </row>
    <row r="5" spans="1:9" x14ac:dyDescent="0.35">
      <c r="A5" s="22" t="s">
        <v>226</v>
      </c>
      <c r="B5" s="23" t="s">
        <v>130</v>
      </c>
      <c r="C5" s="23" t="s">
        <v>131</v>
      </c>
      <c r="D5" s="23" t="s">
        <v>132</v>
      </c>
      <c r="E5" s="23" t="s">
        <v>133</v>
      </c>
      <c r="F5" s="24" t="s">
        <v>134</v>
      </c>
      <c r="G5" s="118" t="s">
        <v>291</v>
      </c>
      <c r="H5" s="1"/>
      <c r="I5" s="1"/>
    </row>
    <row r="6" spans="1:9" x14ac:dyDescent="0.35">
      <c r="A6" s="12" t="s">
        <v>1</v>
      </c>
      <c r="B6" s="30">
        <v>20.608000000000001</v>
      </c>
      <c r="C6" s="30">
        <v>17.654</v>
      </c>
      <c r="D6" s="38">
        <v>16.460999999999999</v>
      </c>
      <c r="E6" s="38">
        <v>12.166</v>
      </c>
      <c r="F6" s="39">
        <v>10.8</v>
      </c>
      <c r="G6" s="116">
        <v>9.1430000000000007</v>
      </c>
      <c r="H6" s="1"/>
      <c r="I6" s="1"/>
    </row>
    <row r="7" spans="1:9" x14ac:dyDescent="0.35">
      <c r="A7" s="12" t="s">
        <v>228</v>
      </c>
      <c r="B7" s="30">
        <v>55.07</v>
      </c>
      <c r="C7" s="30">
        <v>54.238999999999997</v>
      </c>
      <c r="D7" s="38">
        <v>53.655000000000001</v>
      </c>
      <c r="E7" s="38">
        <v>53.725000000000001</v>
      </c>
      <c r="F7" s="39">
        <v>55.344000000000001</v>
      </c>
      <c r="G7" s="110">
        <v>55.765999999999998</v>
      </c>
      <c r="H7" s="1"/>
      <c r="I7" s="1"/>
    </row>
    <row r="8" spans="1:9" x14ac:dyDescent="0.35">
      <c r="A8" s="12" t="s">
        <v>230</v>
      </c>
      <c r="B8" s="30">
        <v>56.402999999999999</v>
      </c>
      <c r="C8" s="30">
        <v>55.165999999999997</v>
      </c>
      <c r="D8" s="38">
        <v>54.823</v>
      </c>
      <c r="E8" s="38">
        <v>57.978999999999999</v>
      </c>
      <c r="F8" s="39">
        <v>57.015000000000001</v>
      </c>
      <c r="G8" s="110">
        <v>57.442</v>
      </c>
      <c r="H8" s="1"/>
      <c r="I8" s="1"/>
    </row>
    <row r="9" spans="1:9" x14ac:dyDescent="0.35">
      <c r="A9" s="12" t="s">
        <v>231</v>
      </c>
      <c r="B9" s="30">
        <v>44.134</v>
      </c>
      <c r="C9" s="30">
        <v>44.61</v>
      </c>
      <c r="D9" s="38">
        <v>45.710999999999999</v>
      </c>
      <c r="E9" s="38">
        <v>48.731999999999999</v>
      </c>
      <c r="F9" s="39">
        <v>49.16</v>
      </c>
      <c r="G9" s="110">
        <v>50.707000000000001</v>
      </c>
      <c r="H9" s="1"/>
      <c r="I9" s="1"/>
    </row>
    <row r="10" spans="1:9" x14ac:dyDescent="0.35">
      <c r="A10" s="12" t="s">
        <v>233</v>
      </c>
      <c r="B10" s="30">
        <v>48.106000000000002</v>
      </c>
      <c r="C10" s="30">
        <v>37.567999999999998</v>
      </c>
      <c r="D10" s="38">
        <v>38.185000000000002</v>
      </c>
      <c r="E10" s="38">
        <v>39.375999999999998</v>
      </c>
      <c r="F10" s="39">
        <v>38.18</v>
      </c>
      <c r="G10" s="110">
        <v>37.783000000000001</v>
      </c>
      <c r="H10" s="1"/>
      <c r="I10" s="1"/>
    </row>
    <row r="11" spans="1:9" x14ac:dyDescent="0.35">
      <c r="A11" s="12" t="s">
        <v>238</v>
      </c>
      <c r="B11" s="30">
        <v>86.31</v>
      </c>
      <c r="C11" s="30">
        <v>76.557000000000002</v>
      </c>
      <c r="D11" s="38">
        <v>76.518000000000001</v>
      </c>
      <c r="E11" s="38">
        <v>76.492000000000004</v>
      </c>
      <c r="F11" s="39">
        <v>74.215000000000003</v>
      </c>
      <c r="G11" s="110">
        <v>73.048000000000002</v>
      </c>
      <c r="H11" s="1"/>
      <c r="I11" s="1"/>
    </row>
    <row r="12" spans="1:9" x14ac:dyDescent="0.35">
      <c r="A12" s="12" t="s">
        <v>239</v>
      </c>
      <c r="B12" s="30">
        <v>57.847000000000001</v>
      </c>
      <c r="C12" s="30">
        <v>59.972999999999999</v>
      </c>
      <c r="D12" s="38">
        <v>59.938000000000002</v>
      </c>
      <c r="E12" s="38">
        <v>60.444000000000003</v>
      </c>
      <c r="F12" s="39">
        <v>61.161999999999999</v>
      </c>
      <c r="G12" s="110">
        <v>61.597000000000001</v>
      </c>
      <c r="H12" s="1"/>
      <c r="I12" s="1"/>
    </row>
    <row r="13" spans="1:9" x14ac:dyDescent="0.35">
      <c r="A13" s="12" t="s">
        <v>245</v>
      </c>
      <c r="B13" s="30">
        <v>77.772000000000006</v>
      </c>
      <c r="C13" s="30">
        <v>79.923000000000002</v>
      </c>
      <c r="D13" s="38">
        <v>54.465000000000003</v>
      </c>
      <c r="E13" s="38">
        <v>60.136000000000003</v>
      </c>
      <c r="F13" s="39">
        <v>59.64</v>
      </c>
      <c r="G13" s="110">
        <v>59.280999999999999</v>
      </c>
      <c r="H13" s="1"/>
      <c r="I13" s="1"/>
    </row>
    <row r="14" spans="1:9" x14ac:dyDescent="0.35">
      <c r="A14" s="12" t="s">
        <v>227</v>
      </c>
      <c r="B14" s="30">
        <v>64.025000000000006</v>
      </c>
      <c r="C14" s="30">
        <v>74.775000000000006</v>
      </c>
      <c r="D14" s="38">
        <v>74.567999999999998</v>
      </c>
      <c r="E14" s="38">
        <v>81.489999999999995</v>
      </c>
      <c r="F14" s="39">
        <v>86.042000000000002</v>
      </c>
      <c r="G14" s="110">
        <v>89.814999999999998</v>
      </c>
      <c r="H14" s="1"/>
      <c r="I14" s="1"/>
    </row>
    <row r="15" spans="1:9" x14ac:dyDescent="0.35">
      <c r="A15" s="12" t="s">
        <v>229</v>
      </c>
      <c r="B15" s="30">
        <v>79.512</v>
      </c>
      <c r="C15" s="30">
        <v>82.816999999999993</v>
      </c>
      <c r="D15" s="38">
        <v>82.39</v>
      </c>
      <c r="E15" s="38">
        <v>78.341999999999999</v>
      </c>
      <c r="F15" s="39">
        <v>83.152000000000001</v>
      </c>
      <c r="G15" s="110">
        <v>85.867000000000004</v>
      </c>
      <c r="H15" s="1"/>
      <c r="I15" s="1"/>
    </row>
    <row r="16" spans="1:9" x14ac:dyDescent="0.35">
      <c r="A16" s="12" t="s">
        <v>232</v>
      </c>
      <c r="B16" s="30">
        <v>45.886000000000003</v>
      </c>
      <c r="C16" s="30">
        <v>44.155000000000001</v>
      </c>
      <c r="D16" s="38">
        <v>44.186999999999998</v>
      </c>
      <c r="E16" s="38">
        <v>46.264000000000003</v>
      </c>
      <c r="F16" s="39">
        <v>48.412999999999997</v>
      </c>
      <c r="G16" s="110">
        <v>50.646000000000001</v>
      </c>
      <c r="H16" s="1"/>
      <c r="I16" s="1"/>
    </row>
    <row r="17" spans="1:9" x14ac:dyDescent="0.35">
      <c r="A17" s="12" t="s">
        <v>234</v>
      </c>
      <c r="B17" s="30">
        <v>58.167000000000002</v>
      </c>
      <c r="C17" s="30">
        <v>55.87</v>
      </c>
      <c r="D17" s="38">
        <v>58.393000000000001</v>
      </c>
      <c r="E17" s="38">
        <v>63.435000000000002</v>
      </c>
      <c r="F17" s="39">
        <v>63.404000000000003</v>
      </c>
      <c r="G17" s="110">
        <v>61.850999999999999</v>
      </c>
      <c r="H17" s="1"/>
      <c r="I17" s="1"/>
    </row>
    <row r="18" spans="1:9" x14ac:dyDescent="0.35">
      <c r="A18" s="12" t="s">
        <v>235</v>
      </c>
      <c r="B18" s="30">
        <v>54.000999999999998</v>
      </c>
      <c r="C18" s="30">
        <v>49.52</v>
      </c>
      <c r="D18" s="38">
        <v>48.036999999999999</v>
      </c>
      <c r="E18" s="38">
        <v>61.21</v>
      </c>
      <c r="F18" s="39">
        <v>61.094000000000001</v>
      </c>
      <c r="G18" s="110">
        <v>62.496000000000002</v>
      </c>
      <c r="H18" s="1"/>
      <c r="I18" s="1"/>
    </row>
    <row r="19" spans="1:9" x14ac:dyDescent="0.35">
      <c r="A19" s="12" t="s">
        <v>237</v>
      </c>
      <c r="B19" s="30">
        <v>8.1910000000000007</v>
      </c>
      <c r="C19" s="30">
        <v>7.0970000000000004</v>
      </c>
      <c r="D19" s="38">
        <v>7.7750000000000004</v>
      </c>
      <c r="E19" s="38">
        <v>6.7030000000000003</v>
      </c>
      <c r="F19" s="39">
        <v>6.6079999999999997</v>
      </c>
      <c r="G19" s="110">
        <v>6.952</v>
      </c>
      <c r="H19" s="1"/>
      <c r="I19" s="1"/>
    </row>
    <row r="20" spans="1:9" x14ac:dyDescent="0.35">
      <c r="A20" s="12" t="s">
        <v>240</v>
      </c>
      <c r="B20" s="30">
        <v>1.377</v>
      </c>
      <c r="C20" s="30">
        <v>1.1950000000000001</v>
      </c>
      <c r="D20" s="38">
        <v>1.034</v>
      </c>
      <c r="E20" s="38">
        <v>4.1779999999999999</v>
      </c>
      <c r="F20" s="39">
        <v>3.3780000000000001</v>
      </c>
      <c r="G20" s="110">
        <v>5.9489999999999998</v>
      </c>
      <c r="H20" s="1"/>
      <c r="I20" s="1"/>
    </row>
    <row r="21" spans="1:9" x14ac:dyDescent="0.35">
      <c r="A21" s="12" t="s">
        <v>241</v>
      </c>
      <c r="B21" s="30">
        <v>9.19</v>
      </c>
      <c r="C21" s="30">
        <v>10.542999999999999</v>
      </c>
      <c r="D21" s="38">
        <v>11.736000000000001</v>
      </c>
      <c r="E21" s="38">
        <v>19.902000000000001</v>
      </c>
      <c r="F21" s="39">
        <v>19.789000000000001</v>
      </c>
      <c r="G21" s="110">
        <v>20.38</v>
      </c>
      <c r="H21" s="1"/>
      <c r="I21" s="1"/>
    </row>
    <row r="22" spans="1:9" x14ac:dyDescent="0.35">
      <c r="A22" s="12" t="s">
        <v>242</v>
      </c>
      <c r="B22" s="30">
        <v>65.210999999999999</v>
      </c>
      <c r="C22" s="30">
        <v>66.27</v>
      </c>
      <c r="D22" s="38">
        <v>67.902000000000001</v>
      </c>
      <c r="E22" s="38">
        <v>79.058000000000007</v>
      </c>
      <c r="F22" s="39">
        <v>76.927999999999997</v>
      </c>
      <c r="G22" s="110">
        <v>72.956999999999994</v>
      </c>
      <c r="H22" s="1"/>
      <c r="I22" s="1"/>
    </row>
    <row r="23" spans="1:9" x14ac:dyDescent="0.35">
      <c r="A23" s="12" t="s">
        <v>243</v>
      </c>
      <c r="B23" s="30">
        <v>68.709000000000003</v>
      </c>
      <c r="C23" s="30">
        <v>68.817999999999998</v>
      </c>
      <c r="D23" s="38">
        <v>68.887</v>
      </c>
      <c r="E23" s="38">
        <v>78.974000000000004</v>
      </c>
      <c r="F23" s="39">
        <v>74.587000000000003</v>
      </c>
      <c r="G23" s="110">
        <v>74.852999999999994</v>
      </c>
      <c r="H23" s="1"/>
      <c r="I23" s="1"/>
    </row>
    <row r="24" spans="1:9" x14ac:dyDescent="0.35">
      <c r="A24" s="12" t="s">
        <v>244</v>
      </c>
      <c r="B24" s="30">
        <v>93.751999999999995</v>
      </c>
      <c r="C24" s="30">
        <v>96.957999999999998</v>
      </c>
      <c r="D24" s="38">
        <v>98.8</v>
      </c>
      <c r="E24" s="38">
        <v>113.05</v>
      </c>
      <c r="F24" s="39">
        <v>106.423</v>
      </c>
      <c r="G24" s="110">
        <v>110.414</v>
      </c>
      <c r="H24" s="1"/>
      <c r="I24" s="1"/>
    </row>
    <row r="25" spans="1:9" x14ac:dyDescent="0.35">
      <c r="A25" s="12" t="s">
        <v>246</v>
      </c>
      <c r="B25" s="30">
        <v>105.04600000000001</v>
      </c>
      <c r="C25" s="30">
        <v>99.441000000000003</v>
      </c>
      <c r="D25" s="38">
        <v>107.98699999999999</v>
      </c>
      <c r="E25" s="38">
        <v>115.06100000000001</v>
      </c>
      <c r="F25" s="39">
        <v>113.59</v>
      </c>
      <c r="G25" s="110">
        <v>116.62</v>
      </c>
      <c r="H25" s="1"/>
      <c r="I25" s="1"/>
    </row>
    <row r="26" spans="1:9" x14ac:dyDescent="0.35">
      <c r="A26" s="12" t="s">
        <v>247</v>
      </c>
      <c r="B26" s="30">
        <v>5.6349999999999998</v>
      </c>
      <c r="C26" s="30">
        <v>4.4459999999999997</v>
      </c>
      <c r="D26" s="38">
        <v>6.8970000000000002</v>
      </c>
      <c r="E26" s="38">
        <v>15.173</v>
      </c>
      <c r="F26" s="39">
        <v>15.847</v>
      </c>
      <c r="G26" s="110">
        <v>22.899000000000001</v>
      </c>
      <c r="H26" s="1"/>
      <c r="I26" s="1"/>
    </row>
    <row r="27" spans="1:9" x14ac:dyDescent="0.35">
      <c r="A27" s="12" t="s">
        <v>236</v>
      </c>
      <c r="B27" s="30">
        <v>6.0979999999999999</v>
      </c>
      <c r="C27" s="30">
        <v>3.714</v>
      </c>
      <c r="D27" s="38">
        <v>5</v>
      </c>
      <c r="E27" s="38">
        <v>8.2370000000000001</v>
      </c>
      <c r="F27" s="39">
        <v>8.7270000000000003</v>
      </c>
      <c r="G27" s="110">
        <v>10.959</v>
      </c>
      <c r="H27" s="1"/>
      <c r="I27" s="1"/>
    </row>
    <row r="28" spans="1:9" x14ac:dyDescent="0.35">
      <c r="A28" s="12" t="s">
        <v>248</v>
      </c>
      <c r="B28" s="30">
        <v>98.915999999999997</v>
      </c>
      <c r="C28" s="30">
        <v>95.167000000000002</v>
      </c>
      <c r="D28" s="38">
        <v>102.626</v>
      </c>
      <c r="E28" s="38">
        <v>131.09299999999999</v>
      </c>
      <c r="F28" s="39">
        <v>122.438</v>
      </c>
      <c r="G28" s="110">
        <v>124.029</v>
      </c>
      <c r="H28" s="1"/>
      <c r="I28" s="1"/>
    </row>
    <row r="29" spans="1:9" x14ac:dyDescent="0.35">
      <c r="A29" s="12" t="s">
        <v>249</v>
      </c>
      <c r="B29" s="30">
        <v>53.255000000000003</v>
      </c>
      <c r="C29" s="30">
        <v>54.545000000000002</v>
      </c>
      <c r="D29" s="38">
        <v>52.988</v>
      </c>
      <c r="E29" s="38">
        <v>56.686999999999998</v>
      </c>
      <c r="F29" s="39">
        <v>58.58</v>
      </c>
      <c r="G29" s="166">
        <v>59.841000000000001</v>
      </c>
      <c r="H29" s="1"/>
      <c r="I29" s="1"/>
    </row>
    <row r="30" spans="1:9" x14ac:dyDescent="0.35">
      <c r="A30" s="12" t="s">
        <v>250</v>
      </c>
      <c r="B30" s="30">
        <v>1.593</v>
      </c>
      <c r="C30" s="30">
        <v>1.3460000000000001</v>
      </c>
      <c r="D30" s="38">
        <v>0.76700000000000002</v>
      </c>
      <c r="E30" s="38">
        <v>3.09</v>
      </c>
      <c r="F30" s="39">
        <v>3.0339999999999998</v>
      </c>
      <c r="G30" s="166">
        <v>2.4750000000000001</v>
      </c>
      <c r="H30" s="1"/>
      <c r="I30" s="1"/>
    </row>
    <row r="31" spans="1:9" x14ac:dyDescent="0.35">
      <c r="A31" s="12" t="s">
        <v>251</v>
      </c>
      <c r="B31" s="30">
        <v>10.827</v>
      </c>
      <c r="C31" s="30">
        <v>12.231</v>
      </c>
      <c r="D31" s="38">
        <v>12.023</v>
      </c>
      <c r="E31" s="38">
        <v>18.765000000000001</v>
      </c>
      <c r="F31" s="39">
        <v>18.991</v>
      </c>
      <c r="G31" s="166">
        <v>21.893999999999998</v>
      </c>
      <c r="H31" s="1"/>
      <c r="I31" s="1"/>
    </row>
    <row r="32" spans="1:9" x14ac:dyDescent="0.35">
      <c r="A32" s="12" t="s">
        <v>252</v>
      </c>
      <c r="B32" s="30">
        <v>59.212000000000003</v>
      </c>
      <c r="C32" s="30">
        <v>55.585000000000001</v>
      </c>
      <c r="D32" s="38">
        <v>55.716000000000001</v>
      </c>
      <c r="E32" s="38">
        <v>62.606000000000002</v>
      </c>
      <c r="F32" s="39">
        <v>63.718000000000004</v>
      </c>
      <c r="G32" s="166">
        <v>64.760000000000005</v>
      </c>
      <c r="H32" s="1"/>
      <c r="I32" s="1"/>
    </row>
    <row r="33" spans="1:9" x14ac:dyDescent="0.35">
      <c r="A33" s="12" t="s">
        <v>253</v>
      </c>
      <c r="B33" s="30">
        <v>79.447999999999993</v>
      </c>
      <c r="C33" s="30">
        <v>76.608999999999995</v>
      </c>
      <c r="D33" s="38">
        <v>79.528000000000006</v>
      </c>
      <c r="E33" s="38">
        <v>80.388000000000005</v>
      </c>
      <c r="F33" s="39">
        <v>76.400000000000006</v>
      </c>
      <c r="G33" s="166">
        <v>73.314999999999998</v>
      </c>
      <c r="H33" s="1"/>
      <c r="I33" s="1"/>
    </row>
    <row r="34" spans="1:9" x14ac:dyDescent="0.35">
      <c r="A34" s="12" t="s">
        <v>254</v>
      </c>
      <c r="B34" s="30">
        <v>190.85900000000001</v>
      </c>
      <c r="C34" s="30">
        <v>187.34399999999999</v>
      </c>
      <c r="D34" s="38">
        <v>147.86849423917363</v>
      </c>
      <c r="E34" s="38">
        <v>194.21600000000001</v>
      </c>
      <c r="F34" s="39">
        <v>190.178</v>
      </c>
      <c r="G34" s="166">
        <v>128.89666</v>
      </c>
      <c r="H34" s="1"/>
      <c r="I34" s="1"/>
    </row>
    <row r="35" spans="1:9" x14ac:dyDescent="0.35">
      <c r="A35" s="12" t="s">
        <v>255</v>
      </c>
      <c r="B35" s="30">
        <v>53.944000000000003</v>
      </c>
      <c r="C35" s="30">
        <v>51.332999999999998</v>
      </c>
      <c r="D35" s="38">
        <v>49.618000000000002</v>
      </c>
      <c r="E35" s="38">
        <v>54.055</v>
      </c>
      <c r="F35" s="39">
        <v>54.213000000000001</v>
      </c>
      <c r="G35" s="166">
        <v>54.545000000000002</v>
      </c>
      <c r="H35" s="1"/>
      <c r="I35" s="1"/>
    </row>
    <row r="36" spans="1:9" x14ac:dyDescent="0.35">
      <c r="A36" s="12" t="s">
        <v>256</v>
      </c>
      <c r="B36" s="30">
        <v>44.085000000000001</v>
      </c>
      <c r="C36" s="30">
        <v>44.158000000000001</v>
      </c>
      <c r="D36" s="38">
        <v>44.984000000000002</v>
      </c>
      <c r="E36" s="38">
        <v>51.817999999999998</v>
      </c>
      <c r="F36" s="39">
        <v>48.338000000000001</v>
      </c>
      <c r="G36" s="166">
        <v>48.84</v>
      </c>
      <c r="H36" s="1"/>
      <c r="I36" s="1"/>
    </row>
    <row r="37" spans="1:9" x14ac:dyDescent="0.35">
      <c r="A37" s="12" t="s">
        <v>257</v>
      </c>
      <c r="B37" s="30">
        <v>43.512999999999998</v>
      </c>
      <c r="C37" s="30">
        <v>43.661000000000001</v>
      </c>
      <c r="D37" s="38">
        <v>42.741999999999997</v>
      </c>
      <c r="E37" s="38">
        <v>41.712000000000003</v>
      </c>
      <c r="F37" s="39">
        <v>43.84</v>
      </c>
      <c r="G37" s="168">
        <v>46.533000000000001</v>
      </c>
      <c r="H37" s="1"/>
      <c r="I37" s="1"/>
    </row>
    <row r="38" spans="1:9" x14ac:dyDescent="0.35">
      <c r="A38" s="1" t="s">
        <v>40</v>
      </c>
      <c r="B38" s="1"/>
      <c r="C38" s="1"/>
      <c r="D38" s="1"/>
      <c r="E38" s="1"/>
      <c r="F38" s="1"/>
      <c r="G38" s="1"/>
      <c r="H38" s="1"/>
      <c r="I38" s="1"/>
    </row>
    <row r="39" spans="1:9" x14ac:dyDescent="0.35">
      <c r="A39" s="199"/>
      <c r="B39" s="199"/>
      <c r="C39" s="199"/>
      <c r="D39" s="199"/>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I43" s="1"/>
    </row>
    <row r="44" spans="1:9" x14ac:dyDescent="0.35">
      <c r="A44" s="1"/>
      <c r="B44" s="1"/>
      <c r="C44" s="1"/>
      <c r="D44" s="1"/>
      <c r="E44" s="1"/>
      <c r="F44" s="1"/>
      <c r="G44" s="1"/>
      <c r="H44" s="1"/>
      <c r="I44" s="1"/>
    </row>
    <row r="45" spans="1:9" x14ac:dyDescent="0.35">
      <c r="G45" s="1"/>
      <c r="H45" s="1"/>
    </row>
  </sheetData>
  <sortState xmlns:xlrd2="http://schemas.microsoft.com/office/spreadsheetml/2017/richdata2" ref="A6:D37">
    <sortCondition descending="1" ref="D5:D37"/>
  </sortState>
  <mergeCells count="4">
    <mergeCell ref="A39:D39"/>
    <mergeCell ref="A1:F1"/>
    <mergeCell ref="A2:F2"/>
    <mergeCell ref="A3:F3"/>
  </mergeCells>
  <pageMargins left="0.7" right="0.7" top="0.75" bottom="0.75" header="0.3" footer="0.3"/>
  <tableParts count="1">
    <tablePart r:id="rId1"/>
  </tableParts>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I45"/>
  <sheetViews>
    <sheetView zoomScale="80" zoomScaleNormal="80" workbookViewId="0">
      <selection activeCell="A6" sqref="A6:G37"/>
    </sheetView>
  </sheetViews>
  <sheetFormatPr baseColWidth="10" defaultColWidth="11.453125" defaultRowHeight="14.5" x14ac:dyDescent="0.35"/>
  <cols>
    <col min="1" max="1" width="25.453125" bestFit="1" customWidth="1"/>
  </cols>
  <sheetData>
    <row r="1" spans="1:9" ht="23.5" x14ac:dyDescent="0.35">
      <c r="A1" s="202" t="s">
        <v>77</v>
      </c>
      <c r="B1" s="202"/>
      <c r="C1" s="202"/>
      <c r="D1" s="202"/>
      <c r="E1" s="202"/>
      <c r="F1" s="202"/>
      <c r="G1" s="1"/>
      <c r="H1" s="1"/>
      <c r="I1" s="1"/>
    </row>
    <row r="2" spans="1:9" ht="29.25" customHeight="1" x14ac:dyDescent="0.35">
      <c r="A2" s="204" t="s">
        <v>78</v>
      </c>
      <c r="B2" s="204"/>
      <c r="C2" s="204"/>
      <c r="D2" s="204"/>
      <c r="E2" s="204"/>
      <c r="F2" s="204"/>
      <c r="G2" s="1"/>
      <c r="H2" s="1"/>
      <c r="I2" s="1"/>
    </row>
    <row r="3" spans="1:9" x14ac:dyDescent="0.35">
      <c r="A3" s="201" t="s">
        <v>298</v>
      </c>
      <c r="B3" s="201"/>
      <c r="C3" s="201"/>
      <c r="D3" s="201"/>
      <c r="E3" s="201"/>
      <c r="F3" s="201"/>
      <c r="G3" s="1"/>
      <c r="H3" s="1"/>
      <c r="I3" s="1"/>
    </row>
    <row r="4" spans="1:9" x14ac:dyDescent="0.35">
      <c r="A4" s="2"/>
      <c r="B4" s="2"/>
      <c r="C4" s="2"/>
      <c r="D4" s="2"/>
      <c r="E4" s="1"/>
      <c r="F4" s="1"/>
      <c r="G4" s="1"/>
      <c r="H4" s="1"/>
      <c r="I4" s="1"/>
    </row>
    <row r="5" spans="1:9" x14ac:dyDescent="0.35">
      <c r="A5" s="22" t="s">
        <v>226</v>
      </c>
      <c r="B5" s="23" t="s">
        <v>130</v>
      </c>
      <c r="C5" s="23" t="s">
        <v>131</v>
      </c>
      <c r="D5" s="23" t="s">
        <v>132</v>
      </c>
      <c r="E5" s="23" t="s">
        <v>133</v>
      </c>
      <c r="F5" s="24" t="s">
        <v>134</v>
      </c>
      <c r="G5" s="145">
        <v>2024</v>
      </c>
      <c r="H5" s="1"/>
      <c r="I5" s="1"/>
    </row>
    <row r="6" spans="1:9" x14ac:dyDescent="0.35">
      <c r="A6" s="12" t="s">
        <v>1</v>
      </c>
      <c r="B6" s="17">
        <v>19.553999999999998</v>
      </c>
      <c r="C6" s="17">
        <v>40.895000000000003</v>
      </c>
      <c r="D6" s="17">
        <v>42.448999999999998</v>
      </c>
      <c r="E6" s="17">
        <v>57.493000000000002</v>
      </c>
      <c r="F6" s="18">
        <v>65.459000000000003</v>
      </c>
      <c r="G6" s="154">
        <v>8.0489999999999995</v>
      </c>
      <c r="H6" s="1"/>
      <c r="I6" s="1"/>
    </row>
    <row r="7" spans="1:9" x14ac:dyDescent="0.35">
      <c r="A7" s="12" t="s">
        <v>228</v>
      </c>
      <c r="B7" s="17">
        <v>429.00900000000001</v>
      </c>
      <c r="C7" s="17">
        <v>432.47300000000001</v>
      </c>
      <c r="D7" s="17">
        <v>400.46499999999997</v>
      </c>
      <c r="E7" s="17">
        <v>398.89499999999998</v>
      </c>
      <c r="F7" s="18">
        <v>295.87700000000001</v>
      </c>
      <c r="G7" s="154">
        <v>275.86</v>
      </c>
      <c r="H7" s="1"/>
      <c r="I7" s="1"/>
    </row>
    <row r="8" spans="1:9" x14ac:dyDescent="0.35">
      <c r="A8" s="12" t="s">
        <v>230</v>
      </c>
      <c r="B8" s="17">
        <v>1167.7270000000001</v>
      </c>
      <c r="C8" s="17">
        <v>1123.2139999999999</v>
      </c>
      <c r="D8" s="17">
        <v>703.17899999999997</v>
      </c>
      <c r="E8" s="17">
        <v>1107.6089999999999</v>
      </c>
      <c r="F8" s="18">
        <v>1587.8710000000001</v>
      </c>
      <c r="G8" s="154">
        <v>1511.4010000000001</v>
      </c>
      <c r="H8" s="1"/>
      <c r="I8" s="1"/>
    </row>
    <row r="9" spans="1:9" x14ac:dyDescent="0.35">
      <c r="A9" s="12" t="s">
        <v>231</v>
      </c>
      <c r="B9" s="17">
        <v>211.77799999999999</v>
      </c>
      <c r="C9" s="17">
        <v>265.75200000000001</v>
      </c>
      <c r="D9" s="17">
        <v>280.93299999999999</v>
      </c>
      <c r="E9" s="17">
        <v>298.62</v>
      </c>
      <c r="F9" s="18">
        <v>295.23899999999998</v>
      </c>
      <c r="G9" s="154">
        <v>340.49200000000002</v>
      </c>
      <c r="H9" s="1"/>
      <c r="I9" s="1"/>
    </row>
    <row r="10" spans="1:9" x14ac:dyDescent="0.35">
      <c r="A10" s="12" t="s">
        <v>233</v>
      </c>
      <c r="B10" s="17">
        <v>161.673</v>
      </c>
      <c r="C10" s="17">
        <v>181.40100000000001</v>
      </c>
      <c r="D10" s="17">
        <v>158.905</v>
      </c>
      <c r="E10" s="17">
        <v>135.89599999999999</v>
      </c>
      <c r="F10" s="18">
        <v>138.614</v>
      </c>
      <c r="G10" s="154">
        <v>166.96600000000001</v>
      </c>
      <c r="H10" s="1"/>
      <c r="I10" s="1"/>
    </row>
    <row r="11" spans="1:9" x14ac:dyDescent="0.35">
      <c r="A11" s="12" t="s">
        <v>238</v>
      </c>
      <c r="B11" s="17">
        <v>597.20500000000004</v>
      </c>
      <c r="C11" s="17">
        <v>766.79899999999998</v>
      </c>
      <c r="D11" s="17">
        <v>654.32299999999998</v>
      </c>
      <c r="E11" s="17">
        <v>521.47</v>
      </c>
      <c r="F11" s="18">
        <v>512.38099999999997</v>
      </c>
      <c r="G11" s="154">
        <v>508.47800000000001</v>
      </c>
      <c r="H11" s="1"/>
      <c r="I11" s="1"/>
    </row>
    <row r="12" spans="1:9" x14ac:dyDescent="0.35">
      <c r="A12" s="12" t="s">
        <v>239</v>
      </c>
      <c r="B12" s="17">
        <v>353.12200000000001</v>
      </c>
      <c r="C12" s="17">
        <v>330.21899999999999</v>
      </c>
      <c r="D12" s="17">
        <v>363.59</v>
      </c>
      <c r="E12" s="17">
        <v>325.01900000000001</v>
      </c>
      <c r="F12" s="18">
        <v>321.262</v>
      </c>
      <c r="G12" s="154">
        <v>340.887</v>
      </c>
      <c r="H12" s="1"/>
      <c r="I12" s="1"/>
    </row>
    <row r="13" spans="1:9" x14ac:dyDescent="0.35">
      <c r="A13" s="12" t="s">
        <v>245</v>
      </c>
      <c r="B13" s="17">
        <v>308.49700000000001</v>
      </c>
      <c r="C13" s="17">
        <v>305.20999999999998</v>
      </c>
      <c r="D13" s="17">
        <v>326.17899999999997</v>
      </c>
      <c r="E13" s="17">
        <v>256.10300000000001</v>
      </c>
      <c r="F13" s="18">
        <v>239.178</v>
      </c>
      <c r="G13" s="154">
        <v>275.26900000000001</v>
      </c>
      <c r="H13" s="1"/>
      <c r="I13" s="1"/>
    </row>
    <row r="14" spans="1:9" x14ac:dyDescent="0.35">
      <c r="A14" s="12" t="s">
        <v>227</v>
      </c>
      <c r="B14" s="17">
        <v>97.361000000000004</v>
      </c>
      <c r="C14" s="17">
        <v>185.29300000000001</v>
      </c>
      <c r="D14" s="17">
        <v>244.50899999999999</v>
      </c>
      <c r="E14" s="17">
        <v>182.518</v>
      </c>
      <c r="F14" s="18">
        <v>213.29599999999999</v>
      </c>
      <c r="G14" s="154">
        <v>187.08199999999999</v>
      </c>
      <c r="H14" s="1"/>
      <c r="I14" s="1"/>
    </row>
    <row r="15" spans="1:9" x14ac:dyDescent="0.35">
      <c r="A15" s="12" t="s">
        <v>229</v>
      </c>
      <c r="B15" s="17">
        <v>571.92899999999997</v>
      </c>
      <c r="C15" s="17">
        <v>592.79100000000005</v>
      </c>
      <c r="D15" s="17">
        <v>596.70399999999995</v>
      </c>
      <c r="E15" s="17">
        <v>677.23900000000003</v>
      </c>
      <c r="F15" s="18">
        <v>700.06100000000004</v>
      </c>
      <c r="G15" s="154">
        <v>756.56899999999996</v>
      </c>
      <c r="H15" s="1"/>
      <c r="I15" s="1"/>
    </row>
    <row r="16" spans="1:9" x14ac:dyDescent="0.35">
      <c r="A16" s="12" t="s">
        <v>232</v>
      </c>
      <c r="B16" s="17">
        <v>219.768</v>
      </c>
      <c r="C16" s="17">
        <v>214.995</v>
      </c>
      <c r="D16" s="17">
        <v>222.381</v>
      </c>
      <c r="E16" s="17">
        <v>264.00299999999999</v>
      </c>
      <c r="F16" s="18">
        <v>330.04700000000003</v>
      </c>
      <c r="G16" s="154">
        <v>402.94099999999997</v>
      </c>
      <c r="H16" s="1"/>
      <c r="I16" s="1"/>
    </row>
    <row r="17" spans="1:9" x14ac:dyDescent="0.35">
      <c r="A17" s="12" t="s">
        <v>234</v>
      </c>
      <c r="B17" s="17">
        <v>216.922</v>
      </c>
      <c r="C17" s="17">
        <v>245.922</v>
      </c>
      <c r="D17" s="17">
        <v>320.911</v>
      </c>
      <c r="E17" s="17">
        <v>187.029</v>
      </c>
      <c r="F17" s="18">
        <v>151.16300000000001</v>
      </c>
      <c r="G17" s="154">
        <v>117.45099999999999</v>
      </c>
      <c r="H17" s="1"/>
      <c r="I17" s="1"/>
    </row>
    <row r="18" spans="1:9" x14ac:dyDescent="0.35">
      <c r="A18" s="12" t="s">
        <v>235</v>
      </c>
      <c r="B18" s="17">
        <v>165.69</v>
      </c>
      <c r="C18" s="17">
        <v>263.38900000000001</v>
      </c>
      <c r="D18" s="17">
        <v>188.40199999999999</v>
      </c>
      <c r="E18" s="17">
        <v>180.93899999999999</v>
      </c>
      <c r="F18" s="18">
        <v>172.67400000000001</v>
      </c>
      <c r="G18" s="154">
        <v>275.80700000000002</v>
      </c>
      <c r="H18" s="1"/>
      <c r="I18" s="1"/>
    </row>
    <row r="19" spans="1:9" x14ac:dyDescent="0.35">
      <c r="A19" s="12" t="s">
        <v>237</v>
      </c>
      <c r="B19" s="17">
        <v>40.250999999999998</v>
      </c>
      <c r="C19" s="17">
        <v>186.93899999999999</v>
      </c>
      <c r="D19" s="17">
        <v>106.3</v>
      </c>
      <c r="E19" s="17">
        <v>88.563999999999993</v>
      </c>
      <c r="F19" s="18">
        <v>77.066000000000003</v>
      </c>
      <c r="G19" s="154">
        <v>27.721</v>
      </c>
      <c r="H19" s="1"/>
      <c r="I19" s="1"/>
    </row>
    <row r="20" spans="1:9" x14ac:dyDescent="0.35">
      <c r="A20" s="12" t="s">
        <v>240</v>
      </c>
      <c r="B20" s="17">
        <v>0</v>
      </c>
      <c r="C20" s="17">
        <v>3.35</v>
      </c>
      <c r="D20" s="17">
        <v>57.503999999999998</v>
      </c>
      <c r="E20" s="17">
        <v>2.915</v>
      </c>
      <c r="F20" s="18">
        <v>0</v>
      </c>
      <c r="G20" s="154">
        <v>0</v>
      </c>
      <c r="H20" s="1"/>
      <c r="I20" s="1"/>
    </row>
    <row r="21" spans="1:9" x14ac:dyDescent="0.35">
      <c r="A21" s="12" t="s">
        <v>241</v>
      </c>
      <c r="B21" s="17">
        <v>38.253</v>
      </c>
      <c r="C21" s="17">
        <v>193.26900000000001</v>
      </c>
      <c r="D21" s="17">
        <v>71.037000000000006</v>
      </c>
      <c r="E21" s="17">
        <v>25.103000000000002</v>
      </c>
      <c r="F21" s="18">
        <v>33.354999999999997</v>
      </c>
      <c r="G21" s="154">
        <v>91.138999999999996</v>
      </c>
      <c r="H21" s="1"/>
      <c r="I21" s="1"/>
    </row>
    <row r="22" spans="1:9" x14ac:dyDescent="0.35">
      <c r="A22" s="12" t="s">
        <v>242</v>
      </c>
      <c r="B22" s="17">
        <v>129.02600000000001</v>
      </c>
      <c r="C22" s="17">
        <v>234.858</v>
      </c>
      <c r="D22" s="17">
        <v>187.82900000000001</v>
      </c>
      <c r="E22" s="17">
        <v>153.66300000000001</v>
      </c>
      <c r="F22" s="18">
        <v>156.959</v>
      </c>
      <c r="G22" s="154">
        <v>216.57300000000001</v>
      </c>
      <c r="H22" s="1"/>
      <c r="I22" s="1"/>
    </row>
    <row r="23" spans="1:9" x14ac:dyDescent="0.35">
      <c r="A23" s="12" t="s">
        <v>243</v>
      </c>
      <c r="B23" s="17">
        <v>167.70599999999999</v>
      </c>
      <c r="C23" s="17">
        <v>227.761</v>
      </c>
      <c r="D23" s="17">
        <v>227.393</v>
      </c>
      <c r="E23" s="17">
        <v>198.96600000000001</v>
      </c>
      <c r="F23" s="18">
        <v>296.279</v>
      </c>
      <c r="G23" s="154">
        <v>331.56200000000001</v>
      </c>
      <c r="H23" s="1"/>
      <c r="I23" s="1"/>
    </row>
    <row r="24" spans="1:9" x14ac:dyDescent="0.35">
      <c r="A24" s="12" t="s">
        <v>244</v>
      </c>
      <c r="B24" s="17">
        <v>301.233</v>
      </c>
      <c r="C24" s="17">
        <v>304.63400000000001</v>
      </c>
      <c r="D24" s="17">
        <v>287.20699999999999</v>
      </c>
      <c r="E24" s="17">
        <v>404.00700000000001</v>
      </c>
      <c r="F24" s="18">
        <v>369.28399999999999</v>
      </c>
      <c r="G24" s="154">
        <v>399.67399999999998</v>
      </c>
      <c r="H24" s="1"/>
      <c r="I24" s="1"/>
    </row>
    <row r="25" spans="1:9" x14ac:dyDescent="0.35">
      <c r="A25" s="12" t="s">
        <v>246</v>
      </c>
      <c r="B25" s="17">
        <v>297.08300000000003</v>
      </c>
      <c r="C25" s="17">
        <v>353.39400000000001</v>
      </c>
      <c r="D25" s="17">
        <v>447.52800000000002</v>
      </c>
      <c r="E25" s="17">
        <v>475.40800000000002</v>
      </c>
      <c r="F25" s="18">
        <v>427.60199999999998</v>
      </c>
      <c r="G25" s="154">
        <v>357.04399999999998</v>
      </c>
      <c r="H25" s="1"/>
      <c r="I25" s="1"/>
    </row>
    <row r="26" spans="1:9" x14ac:dyDescent="0.35">
      <c r="A26" s="12" t="s">
        <v>247</v>
      </c>
      <c r="B26" s="17">
        <v>14.531000000000001</v>
      </c>
      <c r="C26" s="17">
        <v>210.16399999999999</v>
      </c>
      <c r="D26" s="17">
        <v>9.7680000000000007</v>
      </c>
      <c r="E26" s="17">
        <v>92.331999999999994</v>
      </c>
      <c r="F26" s="18">
        <v>187.489</v>
      </c>
      <c r="G26" s="154">
        <v>49.509</v>
      </c>
      <c r="H26" s="1"/>
      <c r="I26" s="1"/>
    </row>
    <row r="27" spans="1:9" x14ac:dyDescent="0.35">
      <c r="A27" s="12" t="s">
        <v>236</v>
      </c>
      <c r="B27" s="17">
        <v>26.411999999999999</v>
      </c>
      <c r="C27" s="17">
        <v>47.597999999999999</v>
      </c>
      <c r="D27" s="17">
        <v>104.06100000000001</v>
      </c>
      <c r="E27" s="17">
        <v>98.834000000000003</v>
      </c>
      <c r="F27" s="18">
        <v>24.983000000000001</v>
      </c>
      <c r="G27" s="154">
        <v>16.21</v>
      </c>
      <c r="H27" s="1"/>
      <c r="I27" s="1"/>
    </row>
    <row r="28" spans="1:9" x14ac:dyDescent="0.35">
      <c r="A28" s="12" t="s">
        <v>248</v>
      </c>
      <c r="B28" s="17">
        <v>160.66900000000001</v>
      </c>
      <c r="C28" s="17">
        <v>249.155</v>
      </c>
      <c r="D28" s="17">
        <v>247.61199999999999</v>
      </c>
      <c r="E28" s="17">
        <v>327.55599999999998</v>
      </c>
      <c r="F28" s="18">
        <v>262.63099999999997</v>
      </c>
      <c r="G28" s="154">
        <v>364.31700000000001</v>
      </c>
      <c r="H28" s="1"/>
      <c r="I28" s="1"/>
    </row>
    <row r="29" spans="1:9" x14ac:dyDescent="0.35">
      <c r="A29" s="12" t="s">
        <v>249</v>
      </c>
      <c r="B29" s="17">
        <v>38.850999999999999</v>
      </c>
      <c r="C29" s="17">
        <v>82.972999999999999</v>
      </c>
      <c r="D29" s="17">
        <v>125.16200000000001</v>
      </c>
      <c r="E29" s="17">
        <v>124.01</v>
      </c>
      <c r="F29" s="18">
        <v>154.327</v>
      </c>
      <c r="G29" s="154">
        <v>158.173</v>
      </c>
      <c r="H29" s="1"/>
      <c r="I29" s="1"/>
    </row>
    <row r="30" spans="1:9" x14ac:dyDescent="0.35">
      <c r="A30" s="12" t="s">
        <v>250</v>
      </c>
      <c r="B30" s="17">
        <v>18.035</v>
      </c>
      <c r="C30" s="17">
        <v>77.77</v>
      </c>
      <c r="D30" s="17">
        <v>14.195</v>
      </c>
      <c r="E30" s="17">
        <v>72.021000000000001</v>
      </c>
      <c r="F30" s="18">
        <v>58.595999999999997</v>
      </c>
      <c r="G30" s="154">
        <v>39.052999999999997</v>
      </c>
      <c r="H30" s="1"/>
      <c r="I30" s="1"/>
    </row>
    <row r="31" spans="1:9" x14ac:dyDescent="0.35">
      <c r="A31" s="12" t="s">
        <v>251</v>
      </c>
      <c r="B31" s="17">
        <v>11.648</v>
      </c>
      <c r="C31" s="17">
        <v>37.868000000000002</v>
      </c>
      <c r="D31" s="17">
        <v>16.565000000000001</v>
      </c>
      <c r="E31" s="17">
        <v>47.365000000000002</v>
      </c>
      <c r="F31" s="18">
        <v>15.112</v>
      </c>
      <c r="G31" s="154">
        <v>19.542999999999999</v>
      </c>
      <c r="H31" s="1"/>
      <c r="I31" s="1"/>
    </row>
    <row r="32" spans="1:9" x14ac:dyDescent="0.35">
      <c r="A32" s="12" t="s">
        <v>252</v>
      </c>
      <c r="B32" s="17">
        <v>194.55199999999999</v>
      </c>
      <c r="C32" s="17">
        <v>204.93100000000001</v>
      </c>
      <c r="D32" s="17">
        <v>186.47900000000001</v>
      </c>
      <c r="E32" s="17">
        <v>214.816</v>
      </c>
      <c r="F32" s="18">
        <v>196.46</v>
      </c>
      <c r="G32" s="154">
        <v>202.87200000000001</v>
      </c>
      <c r="H32" s="1"/>
      <c r="I32" s="1"/>
    </row>
    <row r="33" spans="1:9" x14ac:dyDescent="0.35">
      <c r="A33" s="12" t="s">
        <v>253</v>
      </c>
      <c r="B33" s="17">
        <v>91.731999999999999</v>
      </c>
      <c r="C33" s="17">
        <v>74.881</v>
      </c>
      <c r="D33" s="17">
        <v>98.382999999999996</v>
      </c>
      <c r="E33" s="17">
        <v>111.386</v>
      </c>
      <c r="F33" s="18">
        <v>163.309</v>
      </c>
      <c r="G33" s="154">
        <v>176.51499999999999</v>
      </c>
      <c r="H33" s="1"/>
      <c r="I33" s="1"/>
    </row>
    <row r="34" spans="1:9" x14ac:dyDescent="0.35">
      <c r="A34" s="12" t="s">
        <v>254</v>
      </c>
      <c r="B34" s="17">
        <v>1301.4873400000006</v>
      </c>
      <c r="C34" s="17">
        <v>1179.6007500000003</v>
      </c>
      <c r="D34" s="17">
        <v>792.84739000000036</v>
      </c>
      <c r="E34" s="17">
        <v>1182.2</v>
      </c>
      <c r="F34" s="18">
        <v>1605.6760600000002</v>
      </c>
      <c r="G34" s="170">
        <v>1546.26793</v>
      </c>
      <c r="H34" s="1"/>
      <c r="I34" s="1"/>
    </row>
    <row r="35" spans="1:9" x14ac:dyDescent="0.35">
      <c r="A35" s="12" t="s">
        <v>255</v>
      </c>
      <c r="B35" s="17">
        <v>240.83600000000001</v>
      </c>
      <c r="C35" s="17">
        <v>224.251</v>
      </c>
      <c r="D35" s="17">
        <v>321.40300000000002</v>
      </c>
      <c r="E35" s="17">
        <v>225.863</v>
      </c>
      <c r="F35" s="18">
        <v>103.402</v>
      </c>
      <c r="G35" s="154">
        <v>96.254000000000005</v>
      </c>
      <c r="H35" s="1"/>
      <c r="I35" s="1"/>
    </row>
    <row r="36" spans="1:9" x14ac:dyDescent="0.35">
      <c r="A36" s="12" t="s">
        <v>256</v>
      </c>
      <c r="B36" s="17">
        <v>128.81</v>
      </c>
      <c r="C36" s="17">
        <v>141.16999999999999</v>
      </c>
      <c r="D36" s="17">
        <v>148.84299999999999</v>
      </c>
      <c r="E36" s="17">
        <v>161.65899999999999</v>
      </c>
      <c r="F36" s="18">
        <v>152.85900000000001</v>
      </c>
      <c r="G36" s="154">
        <v>161.80000000000001</v>
      </c>
      <c r="H36" s="1"/>
      <c r="I36" s="1"/>
    </row>
    <row r="37" spans="1:9" x14ac:dyDescent="0.35">
      <c r="A37" s="12" t="s">
        <v>257</v>
      </c>
      <c r="B37" s="17">
        <v>140.601</v>
      </c>
      <c r="C37" s="17">
        <v>115.179</v>
      </c>
      <c r="D37" s="17">
        <v>114.625</v>
      </c>
      <c r="E37" s="17">
        <v>177.30199999999999</v>
      </c>
      <c r="F37" s="18">
        <v>112.794</v>
      </c>
      <c r="G37" s="154">
        <v>106.209</v>
      </c>
      <c r="H37" s="1"/>
      <c r="I37" s="1"/>
    </row>
    <row r="38" spans="1:9" x14ac:dyDescent="0.35">
      <c r="A38" s="1" t="s">
        <v>40</v>
      </c>
      <c r="B38" s="1"/>
      <c r="C38" s="1"/>
      <c r="D38" s="1"/>
      <c r="E38" s="1"/>
      <c r="F38" s="1"/>
      <c r="G38" s="1"/>
      <c r="H38" s="1"/>
      <c r="I38" s="1"/>
    </row>
    <row r="39" spans="1:9" x14ac:dyDescent="0.35">
      <c r="A39" s="199"/>
      <c r="B39" s="199"/>
      <c r="C39" s="199"/>
      <c r="D39" s="199"/>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I43" s="1"/>
    </row>
    <row r="44" spans="1:9" x14ac:dyDescent="0.35">
      <c r="A44" s="1"/>
      <c r="B44" s="1"/>
      <c r="C44" s="1"/>
      <c r="D44" s="1"/>
      <c r="E44" s="1"/>
      <c r="F44" s="1"/>
      <c r="G44" s="1"/>
      <c r="H44" s="1"/>
      <c r="I44" s="1"/>
    </row>
    <row r="45" spans="1:9" x14ac:dyDescent="0.35">
      <c r="G45" s="1"/>
      <c r="H45" s="1"/>
    </row>
  </sheetData>
  <sortState xmlns:xlrd2="http://schemas.microsoft.com/office/spreadsheetml/2017/richdata2" ref="A6:D37">
    <sortCondition descending="1" ref="D5:D37"/>
  </sortState>
  <mergeCells count="4">
    <mergeCell ref="A39:D39"/>
    <mergeCell ref="A1:F1"/>
    <mergeCell ref="A2:F2"/>
    <mergeCell ref="A3:F3"/>
  </mergeCells>
  <pageMargins left="0.7" right="0.7" top="0.75" bottom="0.75" header="0.3" footer="0.3"/>
  <tableParts count="1">
    <tablePart r:id="rId1"/>
  </tableParts>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I45"/>
  <sheetViews>
    <sheetView zoomScale="80" zoomScaleNormal="80" workbookViewId="0">
      <selection activeCell="A3" sqref="A3:F3"/>
    </sheetView>
  </sheetViews>
  <sheetFormatPr baseColWidth="10" defaultColWidth="11.453125" defaultRowHeight="14.5" x14ac:dyDescent="0.35"/>
  <cols>
    <col min="1" max="1" width="25.453125" bestFit="1" customWidth="1"/>
    <col min="2" max="4" width="13.54296875" bestFit="1" customWidth="1"/>
  </cols>
  <sheetData>
    <row r="1" spans="1:9" ht="23.5" x14ac:dyDescent="0.35">
      <c r="A1" s="202" t="s">
        <v>79</v>
      </c>
      <c r="B1" s="202"/>
      <c r="C1" s="202"/>
      <c r="D1" s="202"/>
      <c r="E1" s="202"/>
      <c r="F1" s="202"/>
      <c r="G1" s="1"/>
      <c r="H1" s="1"/>
      <c r="I1" s="1"/>
    </row>
    <row r="2" spans="1:9" ht="47.25" customHeight="1" x14ac:dyDescent="0.35">
      <c r="A2" s="204" t="s">
        <v>206</v>
      </c>
      <c r="B2" s="204"/>
      <c r="C2" s="204"/>
      <c r="D2" s="204"/>
      <c r="E2" s="204"/>
      <c r="F2" s="204"/>
      <c r="G2" s="1"/>
      <c r="H2" s="1"/>
      <c r="I2" s="1"/>
    </row>
    <row r="3" spans="1:9" x14ac:dyDescent="0.35">
      <c r="A3" s="201" t="s">
        <v>298</v>
      </c>
      <c r="B3" s="201"/>
      <c r="C3" s="201"/>
      <c r="D3" s="201"/>
      <c r="E3" s="201"/>
      <c r="F3" s="201"/>
      <c r="G3" s="1"/>
      <c r="H3" s="1"/>
      <c r="I3" s="1"/>
    </row>
    <row r="4" spans="1:9" x14ac:dyDescent="0.35">
      <c r="A4" s="2"/>
      <c r="B4" s="2"/>
      <c r="C4" s="2"/>
      <c r="D4" s="2"/>
      <c r="E4" s="1"/>
      <c r="F4" s="1"/>
      <c r="G4" s="1"/>
      <c r="H4" s="1"/>
      <c r="I4" s="1"/>
    </row>
    <row r="5" spans="1:9" x14ac:dyDescent="0.35">
      <c r="A5" s="22" t="s">
        <v>226</v>
      </c>
      <c r="B5" s="23" t="s">
        <v>130</v>
      </c>
      <c r="C5" s="23" t="s">
        <v>131</v>
      </c>
      <c r="D5" s="23" t="s">
        <v>132</v>
      </c>
      <c r="E5" s="23" t="s">
        <v>133</v>
      </c>
      <c r="F5" s="24" t="s">
        <v>134</v>
      </c>
      <c r="G5" s="118" t="s">
        <v>291</v>
      </c>
      <c r="H5" s="1"/>
      <c r="I5" s="1"/>
    </row>
    <row r="6" spans="1:9" x14ac:dyDescent="0.35">
      <c r="A6" s="12" t="s">
        <v>1</v>
      </c>
      <c r="B6" s="10">
        <v>12.428000000000001</v>
      </c>
      <c r="C6" s="10">
        <v>8.7959999999999994</v>
      </c>
      <c r="D6" s="17">
        <v>7.5709999999999997</v>
      </c>
      <c r="E6" s="17">
        <v>4.0140000000000002</v>
      </c>
      <c r="F6" s="18">
        <v>4.8730000000000002</v>
      </c>
      <c r="G6" s="169">
        <v>4.625</v>
      </c>
      <c r="H6" s="1"/>
      <c r="I6" s="1"/>
    </row>
    <row r="7" spans="1:9" x14ac:dyDescent="0.35">
      <c r="A7" s="12" t="s">
        <v>228</v>
      </c>
      <c r="B7" s="10">
        <v>26.463999999999999</v>
      </c>
      <c r="C7" s="10">
        <v>23.911000000000001</v>
      </c>
      <c r="D7" s="17">
        <v>20.119</v>
      </c>
      <c r="E7" s="17">
        <v>20.181000000000001</v>
      </c>
      <c r="F7" s="18">
        <v>20.582999999999998</v>
      </c>
      <c r="G7" s="100">
        <v>20.085000000000001</v>
      </c>
      <c r="H7" s="1"/>
      <c r="I7" s="1"/>
    </row>
    <row r="8" spans="1:9" x14ac:dyDescent="0.35">
      <c r="A8" s="12" t="s">
        <v>230</v>
      </c>
      <c r="B8" s="10">
        <v>30.268999999999998</v>
      </c>
      <c r="C8" s="10">
        <v>28.625</v>
      </c>
      <c r="D8" s="17">
        <v>27.704999999999998</v>
      </c>
      <c r="E8" s="17">
        <v>31.08</v>
      </c>
      <c r="F8" s="18">
        <v>27.509</v>
      </c>
      <c r="G8" s="100">
        <v>28.123999999999999</v>
      </c>
      <c r="H8" s="1"/>
      <c r="I8" s="1"/>
    </row>
    <row r="9" spans="1:9" x14ac:dyDescent="0.35">
      <c r="A9" s="12" t="s">
        <v>231</v>
      </c>
      <c r="B9" s="10">
        <v>19.053999999999998</v>
      </c>
      <c r="C9" s="10">
        <v>17.896000000000001</v>
      </c>
      <c r="D9" s="17">
        <v>16.149999999999999</v>
      </c>
      <c r="E9" s="17">
        <v>14.423</v>
      </c>
      <c r="F9" s="18">
        <v>13.538</v>
      </c>
      <c r="G9" s="100">
        <v>11.641999999999999</v>
      </c>
      <c r="H9" s="1"/>
      <c r="I9" s="1"/>
    </row>
    <row r="10" spans="1:9" x14ac:dyDescent="0.35">
      <c r="A10" s="12" t="s">
        <v>233</v>
      </c>
      <c r="B10" s="10">
        <v>16.524000000000001</v>
      </c>
      <c r="C10" s="10">
        <v>17.533999999999999</v>
      </c>
      <c r="D10" s="17">
        <v>14.707000000000001</v>
      </c>
      <c r="E10" s="17">
        <v>18.564</v>
      </c>
      <c r="F10" s="18">
        <v>15.388</v>
      </c>
      <c r="G10" s="100">
        <v>12.414999999999999</v>
      </c>
      <c r="H10" s="1"/>
      <c r="I10" s="1"/>
    </row>
    <row r="11" spans="1:9" x14ac:dyDescent="0.35">
      <c r="A11" s="12" t="s">
        <v>238</v>
      </c>
      <c r="B11" s="10">
        <v>27.42</v>
      </c>
      <c r="C11" s="10">
        <v>27.129000000000001</v>
      </c>
      <c r="D11" s="17">
        <v>30.984000000000002</v>
      </c>
      <c r="E11" s="17">
        <v>26.934999999999999</v>
      </c>
      <c r="F11" s="18">
        <v>20.571000000000002</v>
      </c>
      <c r="G11" s="100">
        <v>21.108000000000001</v>
      </c>
      <c r="H11" s="1"/>
      <c r="I11" s="1"/>
    </row>
    <row r="12" spans="1:9" x14ac:dyDescent="0.35">
      <c r="A12" s="12" t="s">
        <v>239</v>
      </c>
      <c r="B12" s="10">
        <v>28.192</v>
      </c>
      <c r="C12" s="10">
        <v>29.65</v>
      </c>
      <c r="D12" s="17">
        <v>26.981999999999999</v>
      </c>
      <c r="E12" s="17">
        <v>28.064</v>
      </c>
      <c r="F12" s="18">
        <v>23.774000000000001</v>
      </c>
      <c r="G12" s="100">
        <v>21.611999999999998</v>
      </c>
      <c r="H12" s="1"/>
      <c r="I12" s="1"/>
    </row>
    <row r="13" spans="1:9" x14ac:dyDescent="0.35">
      <c r="A13" s="12" t="s">
        <v>245</v>
      </c>
      <c r="B13" s="10">
        <v>26.135999999999999</v>
      </c>
      <c r="C13" s="10">
        <v>25.927</v>
      </c>
      <c r="D13" s="17">
        <v>24.094000000000001</v>
      </c>
      <c r="E13" s="17">
        <v>23.282</v>
      </c>
      <c r="F13" s="18">
        <v>19.989999999999998</v>
      </c>
      <c r="G13" s="100">
        <v>19.972999999999999</v>
      </c>
      <c r="H13" s="1"/>
      <c r="I13" s="1"/>
    </row>
    <row r="14" spans="1:9" x14ac:dyDescent="0.35">
      <c r="A14" s="12" t="s">
        <v>227</v>
      </c>
      <c r="B14" s="10">
        <v>44.423999999999999</v>
      </c>
      <c r="C14" s="10">
        <v>46.061</v>
      </c>
      <c r="D14" s="17">
        <v>41.177</v>
      </c>
      <c r="E14" s="17">
        <v>40.101999999999997</v>
      </c>
      <c r="F14" s="18">
        <v>34.052999999999997</v>
      </c>
      <c r="G14" s="100">
        <v>30.831</v>
      </c>
      <c r="H14" s="1"/>
      <c r="I14" s="1"/>
    </row>
    <row r="15" spans="1:9" x14ac:dyDescent="0.35">
      <c r="A15" s="12" t="s">
        <v>229</v>
      </c>
      <c r="B15" s="10">
        <v>30.591000000000001</v>
      </c>
      <c r="C15" s="10">
        <v>31.187999999999999</v>
      </c>
      <c r="D15" s="17">
        <v>28.895</v>
      </c>
      <c r="E15" s="17">
        <v>48.984999999999999</v>
      </c>
      <c r="F15" s="18">
        <v>52.466000000000001</v>
      </c>
      <c r="G15" s="100">
        <v>54.503999999999998</v>
      </c>
      <c r="H15" s="1"/>
      <c r="I15" s="1"/>
    </row>
    <row r="16" spans="1:9" x14ac:dyDescent="0.35">
      <c r="A16" s="12" t="s">
        <v>232</v>
      </c>
      <c r="B16" s="10">
        <v>37.286999999999999</v>
      </c>
      <c r="C16" s="10">
        <v>36.186</v>
      </c>
      <c r="D16" s="17">
        <v>31.811</v>
      </c>
      <c r="E16" s="17">
        <v>27.108000000000001</v>
      </c>
      <c r="F16" s="18">
        <v>28.538</v>
      </c>
      <c r="G16" s="100">
        <v>28.666</v>
      </c>
      <c r="H16" s="1"/>
      <c r="I16" s="1"/>
    </row>
    <row r="17" spans="1:9" x14ac:dyDescent="0.35">
      <c r="A17" s="12" t="s">
        <v>234</v>
      </c>
      <c r="B17" s="10">
        <v>9.0830000000000002</v>
      </c>
      <c r="C17" s="10">
        <v>8.5470000000000006</v>
      </c>
      <c r="D17" s="17">
        <v>9.4039999999999999</v>
      </c>
      <c r="E17" s="17">
        <v>10.722</v>
      </c>
      <c r="F17" s="18">
        <v>10.605</v>
      </c>
      <c r="G17" s="100">
        <v>9.0739999999999998</v>
      </c>
      <c r="H17" s="1"/>
      <c r="I17" s="1"/>
    </row>
    <row r="18" spans="1:9" x14ac:dyDescent="0.35">
      <c r="A18" s="12" t="s">
        <v>235</v>
      </c>
      <c r="B18" s="10">
        <v>32.082000000000001</v>
      </c>
      <c r="C18" s="10">
        <v>33.418999999999997</v>
      </c>
      <c r="D18" s="17">
        <v>29.399000000000001</v>
      </c>
      <c r="E18" s="17">
        <v>26.795000000000002</v>
      </c>
      <c r="F18" s="18">
        <v>19.863</v>
      </c>
      <c r="G18" s="100">
        <v>19.236999999999998</v>
      </c>
      <c r="H18" s="1"/>
      <c r="I18" s="1"/>
    </row>
    <row r="19" spans="1:9" x14ac:dyDescent="0.35">
      <c r="A19" s="12" t="s">
        <v>237</v>
      </c>
      <c r="B19" s="10">
        <v>7.05</v>
      </c>
      <c r="C19" s="10">
        <v>7.1189999999999998</v>
      </c>
      <c r="D19" s="17">
        <v>9.0500000000000007</v>
      </c>
      <c r="E19" s="17">
        <v>10.632</v>
      </c>
      <c r="F19" s="18">
        <v>5.5609999999999999</v>
      </c>
      <c r="G19" s="100">
        <v>5.3019999999999996</v>
      </c>
      <c r="H19" s="1"/>
      <c r="I19" s="1"/>
    </row>
    <row r="20" spans="1:9" x14ac:dyDescent="0.35">
      <c r="A20" s="12" t="s">
        <v>240</v>
      </c>
      <c r="B20" s="10">
        <v>5.93</v>
      </c>
      <c r="C20" s="10">
        <v>4.133</v>
      </c>
      <c r="D20" s="17">
        <v>3.044</v>
      </c>
      <c r="E20" s="17">
        <v>0.97199999999999998</v>
      </c>
      <c r="F20" s="18">
        <v>0.7</v>
      </c>
      <c r="G20" s="100">
        <v>1.0920000000000001</v>
      </c>
      <c r="H20" s="1"/>
      <c r="I20" s="1"/>
    </row>
    <row r="21" spans="1:9" x14ac:dyDescent="0.35">
      <c r="A21" s="12" t="s">
        <v>241</v>
      </c>
      <c r="B21" s="10">
        <v>18.571000000000002</v>
      </c>
      <c r="C21" s="10">
        <v>18.513000000000002</v>
      </c>
      <c r="D21" s="17">
        <v>27.527999999999999</v>
      </c>
      <c r="E21" s="17">
        <v>37.128</v>
      </c>
      <c r="F21" s="18">
        <v>33.363999999999997</v>
      </c>
      <c r="G21" s="100">
        <v>30.109000000000002</v>
      </c>
      <c r="H21" s="1"/>
      <c r="I21" s="1"/>
    </row>
    <row r="22" spans="1:9" x14ac:dyDescent="0.35">
      <c r="A22" s="12" t="s">
        <v>242</v>
      </c>
      <c r="B22" s="10">
        <v>10.848000000000001</v>
      </c>
      <c r="C22" s="10">
        <v>9.7249999999999996</v>
      </c>
      <c r="D22" s="17">
        <v>8.5210000000000008</v>
      </c>
      <c r="E22" s="17">
        <v>9.3829999999999991</v>
      </c>
      <c r="F22" s="18">
        <v>9.5020000000000007</v>
      </c>
      <c r="G22" s="100">
        <v>8.0459999999999994</v>
      </c>
      <c r="H22" s="1"/>
      <c r="I22" s="1"/>
    </row>
    <row r="23" spans="1:9" x14ac:dyDescent="0.35">
      <c r="A23" s="12" t="s">
        <v>243</v>
      </c>
      <c r="B23" s="10">
        <v>17.526</v>
      </c>
      <c r="C23" s="10">
        <v>16.931000000000001</v>
      </c>
      <c r="D23" s="17">
        <v>18.024999999999999</v>
      </c>
      <c r="E23" s="17">
        <v>16.003</v>
      </c>
      <c r="F23" s="18">
        <v>15.058</v>
      </c>
      <c r="G23" s="100">
        <v>13.753</v>
      </c>
      <c r="H23" s="1"/>
      <c r="I23" s="1"/>
    </row>
    <row r="24" spans="1:9" x14ac:dyDescent="0.35">
      <c r="A24" s="12" t="s">
        <v>244</v>
      </c>
      <c r="B24" s="10">
        <v>12.718</v>
      </c>
      <c r="C24" s="10">
        <v>11.667</v>
      </c>
      <c r="D24" s="17">
        <v>11.065</v>
      </c>
      <c r="E24" s="17">
        <v>9.8559999999999999</v>
      </c>
      <c r="F24" s="18">
        <v>7.8689999999999998</v>
      </c>
      <c r="G24" s="100">
        <v>8.4719999999999995</v>
      </c>
      <c r="H24" s="1"/>
      <c r="I24" s="1"/>
    </row>
    <row r="25" spans="1:9" x14ac:dyDescent="0.35">
      <c r="A25" s="12" t="s">
        <v>246</v>
      </c>
      <c r="B25" s="10">
        <v>51.415999999999997</v>
      </c>
      <c r="C25" s="10">
        <v>49.331000000000003</v>
      </c>
      <c r="D25" s="17">
        <v>46.965000000000003</v>
      </c>
      <c r="E25" s="17">
        <v>47.567999999999998</v>
      </c>
      <c r="F25" s="18">
        <v>36.424999999999997</v>
      </c>
      <c r="G25" s="100">
        <v>31.783999999999999</v>
      </c>
      <c r="H25" s="1"/>
      <c r="I25" s="1"/>
    </row>
    <row r="26" spans="1:9" x14ac:dyDescent="0.35">
      <c r="A26" s="12" t="s">
        <v>247</v>
      </c>
      <c r="B26" s="10">
        <v>33.07</v>
      </c>
      <c r="C26" s="10">
        <v>23.231000000000002</v>
      </c>
      <c r="D26" s="17">
        <v>19.704000000000001</v>
      </c>
      <c r="E26" s="17">
        <v>15.784000000000001</v>
      </c>
      <c r="F26" s="18">
        <v>17.638999999999999</v>
      </c>
      <c r="G26" s="100">
        <v>14.266</v>
      </c>
      <c r="H26" s="1"/>
      <c r="I26" s="1"/>
    </row>
    <row r="27" spans="1:9" x14ac:dyDescent="0.35">
      <c r="A27" s="12" t="s">
        <v>236</v>
      </c>
      <c r="B27" s="10">
        <v>12.196</v>
      </c>
      <c r="C27" s="10">
        <v>10.64</v>
      </c>
      <c r="D27" s="17">
        <v>13.438000000000001</v>
      </c>
      <c r="E27" s="17">
        <v>13.343999999999999</v>
      </c>
      <c r="F27" s="18">
        <v>7.8390000000000004</v>
      </c>
      <c r="G27" s="100">
        <v>8.5239999999999991</v>
      </c>
      <c r="H27" s="1"/>
      <c r="I27" s="1"/>
    </row>
    <row r="28" spans="1:9" x14ac:dyDescent="0.35">
      <c r="A28" s="12" t="s">
        <v>248</v>
      </c>
      <c r="B28" s="10">
        <v>7.7859999999999996</v>
      </c>
      <c r="C28" s="10">
        <v>7.181</v>
      </c>
      <c r="D28" s="17">
        <v>7.7729999999999997</v>
      </c>
      <c r="E28" s="17">
        <v>7.6319999999999997</v>
      </c>
      <c r="F28" s="18">
        <v>6.3819999999999997</v>
      </c>
      <c r="G28" s="100">
        <v>6.0510000000000002</v>
      </c>
      <c r="H28" s="1"/>
      <c r="I28" s="1"/>
    </row>
    <row r="29" spans="1:9" x14ac:dyDescent="0.35">
      <c r="A29" s="12" t="s">
        <v>249</v>
      </c>
      <c r="B29" s="10">
        <v>13.164</v>
      </c>
      <c r="C29" s="10">
        <v>14.477</v>
      </c>
      <c r="D29" s="17">
        <v>13.018000000000001</v>
      </c>
      <c r="E29" s="17">
        <v>10.356999999999999</v>
      </c>
      <c r="F29" s="18">
        <v>8.5259999999999998</v>
      </c>
      <c r="G29" s="91">
        <v>9.3810000000000002</v>
      </c>
      <c r="H29" s="1"/>
      <c r="I29" s="1"/>
    </row>
    <row r="30" spans="1:9" x14ac:dyDescent="0.35">
      <c r="A30" s="12" t="s">
        <v>250</v>
      </c>
      <c r="B30" s="10">
        <v>29.405000000000001</v>
      </c>
      <c r="C30" s="10">
        <v>31.603000000000002</v>
      </c>
      <c r="D30" s="17">
        <v>29.515999999999998</v>
      </c>
      <c r="E30" s="17">
        <v>46.131999999999998</v>
      </c>
      <c r="F30" s="18">
        <v>21.137</v>
      </c>
      <c r="G30" s="91">
        <v>20.474</v>
      </c>
      <c r="H30" s="1"/>
      <c r="I30" s="1"/>
    </row>
    <row r="31" spans="1:9" x14ac:dyDescent="0.35">
      <c r="A31" s="12" t="s">
        <v>251</v>
      </c>
      <c r="B31" s="10">
        <v>29.468</v>
      </c>
      <c r="C31" s="10">
        <v>29.161000000000001</v>
      </c>
      <c r="D31" s="17">
        <v>27.14</v>
      </c>
      <c r="E31" s="17">
        <v>23.911999999999999</v>
      </c>
      <c r="F31" s="18">
        <v>19.626000000000001</v>
      </c>
      <c r="G31" s="91">
        <v>16.382999999999999</v>
      </c>
      <c r="H31" s="1"/>
      <c r="I31" s="1"/>
    </row>
    <row r="32" spans="1:9" x14ac:dyDescent="0.35">
      <c r="A32" s="12" t="s">
        <v>252</v>
      </c>
      <c r="B32" s="10">
        <v>21.593</v>
      </c>
      <c r="C32" s="10">
        <v>17.355</v>
      </c>
      <c r="D32" s="17">
        <v>17.324999999999999</v>
      </c>
      <c r="E32" s="17">
        <v>20.120999999999999</v>
      </c>
      <c r="F32" s="18">
        <v>17.798999999999999</v>
      </c>
      <c r="G32" s="91">
        <v>14.512</v>
      </c>
      <c r="H32" s="1"/>
      <c r="I32" s="1"/>
    </row>
    <row r="33" spans="1:9" x14ac:dyDescent="0.35">
      <c r="A33" s="12" t="s">
        <v>253</v>
      </c>
      <c r="B33" s="10">
        <v>14.46</v>
      </c>
      <c r="C33" s="10">
        <v>12.57</v>
      </c>
      <c r="D33" s="17">
        <v>13.837</v>
      </c>
      <c r="E33" s="17">
        <v>9.6850000000000005</v>
      </c>
      <c r="F33" s="18">
        <v>8.8919999999999995</v>
      </c>
      <c r="G33" s="91">
        <v>8.4039999999999999</v>
      </c>
      <c r="H33" s="1"/>
      <c r="I33" s="1"/>
    </row>
    <row r="34" spans="1:9" x14ac:dyDescent="0.35">
      <c r="A34" s="12" t="s">
        <v>254</v>
      </c>
      <c r="B34" s="10">
        <v>46.420999999999999</v>
      </c>
      <c r="C34" s="10">
        <v>51.088999999999999</v>
      </c>
      <c r="D34" s="17">
        <v>49.365000000000002</v>
      </c>
      <c r="E34" s="17">
        <v>49.023000000000003</v>
      </c>
      <c r="F34" s="18">
        <v>45.48</v>
      </c>
      <c r="G34" s="91">
        <v>44.54</v>
      </c>
      <c r="H34" s="1"/>
      <c r="I34" s="1"/>
    </row>
    <row r="35" spans="1:9" x14ac:dyDescent="0.35">
      <c r="A35" s="12" t="s">
        <v>255</v>
      </c>
      <c r="B35" s="10">
        <v>17.536999999999999</v>
      </c>
      <c r="C35" s="10">
        <v>18.995000000000001</v>
      </c>
      <c r="D35" s="17">
        <v>17.172999999999998</v>
      </c>
      <c r="E35" s="17">
        <v>13.840999999999999</v>
      </c>
      <c r="F35" s="18">
        <v>14.997</v>
      </c>
      <c r="G35" s="91">
        <v>12.948</v>
      </c>
      <c r="H35" s="1"/>
      <c r="I35" s="1"/>
    </row>
    <row r="36" spans="1:9" x14ac:dyDescent="0.35">
      <c r="A36" s="12" t="s">
        <v>256</v>
      </c>
      <c r="B36" s="10">
        <v>11.106999999999999</v>
      </c>
      <c r="C36" s="10">
        <v>10.718</v>
      </c>
      <c r="D36" s="17">
        <v>11.305</v>
      </c>
      <c r="E36" s="17">
        <v>9.3770000000000007</v>
      </c>
      <c r="F36" s="18">
        <v>8.3710000000000004</v>
      </c>
      <c r="G36" s="91">
        <v>7.8440000000000003</v>
      </c>
      <c r="H36" s="1"/>
      <c r="I36" s="1"/>
    </row>
    <row r="37" spans="1:9" x14ac:dyDescent="0.35">
      <c r="A37" s="12" t="s">
        <v>257</v>
      </c>
      <c r="B37" s="10">
        <v>15.849</v>
      </c>
      <c r="C37" s="10">
        <v>13.26</v>
      </c>
      <c r="D37" s="17">
        <v>16.209</v>
      </c>
      <c r="E37" s="17">
        <v>15.718999999999999</v>
      </c>
      <c r="F37" s="18">
        <v>14.071</v>
      </c>
      <c r="G37" s="120">
        <v>12.881</v>
      </c>
      <c r="H37" s="1"/>
      <c r="I37" s="1"/>
    </row>
    <row r="38" spans="1:9" x14ac:dyDescent="0.35">
      <c r="A38" s="1" t="s">
        <v>80</v>
      </c>
      <c r="B38" s="1"/>
      <c r="C38" s="1"/>
      <c r="D38" s="1"/>
      <c r="E38" s="1"/>
      <c r="F38" s="1"/>
      <c r="G38" s="1"/>
      <c r="H38" s="1"/>
      <c r="I38" s="1"/>
    </row>
    <row r="39" spans="1:9" x14ac:dyDescent="0.35">
      <c r="A39" s="199"/>
      <c r="B39" s="199"/>
      <c r="C39" s="199"/>
      <c r="D39" s="199"/>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I43" s="1"/>
    </row>
    <row r="44" spans="1:9" x14ac:dyDescent="0.35">
      <c r="A44" s="1"/>
      <c r="B44" s="1"/>
      <c r="C44" s="1"/>
      <c r="D44" s="1"/>
      <c r="E44" s="1"/>
      <c r="F44" s="1"/>
      <c r="G44" s="1"/>
      <c r="H44" s="1"/>
      <c r="I44" s="1"/>
    </row>
    <row r="45" spans="1:9" x14ac:dyDescent="0.35">
      <c r="G45" s="1"/>
      <c r="H45" s="1"/>
    </row>
  </sheetData>
  <mergeCells count="4">
    <mergeCell ref="A39:D39"/>
    <mergeCell ref="A1:F1"/>
    <mergeCell ref="A2:F2"/>
    <mergeCell ref="A3:F3"/>
  </mergeCells>
  <pageMargins left="0.7" right="0.7" top="0.75" bottom="0.75" header="0.3" footer="0.3"/>
  <tableParts count="1">
    <tablePart r:id="rId1"/>
  </tableParts>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I45"/>
  <sheetViews>
    <sheetView zoomScale="80" zoomScaleNormal="80" workbookViewId="0">
      <selection activeCell="A3" sqref="A3:F3"/>
    </sheetView>
  </sheetViews>
  <sheetFormatPr baseColWidth="10" defaultColWidth="11.453125" defaultRowHeight="14.5" x14ac:dyDescent="0.35"/>
  <cols>
    <col min="1" max="1" width="25.453125" bestFit="1" customWidth="1"/>
  </cols>
  <sheetData>
    <row r="1" spans="1:9" ht="23.5" x14ac:dyDescent="0.35">
      <c r="A1" s="202" t="s">
        <v>81</v>
      </c>
      <c r="B1" s="202"/>
      <c r="C1" s="202"/>
      <c r="D1" s="202"/>
      <c r="E1" s="202"/>
      <c r="F1" s="202"/>
      <c r="G1" s="1"/>
      <c r="H1" s="1"/>
      <c r="I1" s="1"/>
    </row>
    <row r="2" spans="1:9" ht="51" customHeight="1" x14ac:dyDescent="0.35">
      <c r="A2" s="204" t="s">
        <v>207</v>
      </c>
      <c r="B2" s="204"/>
      <c r="C2" s="204"/>
      <c r="D2" s="204"/>
      <c r="E2" s="204"/>
      <c r="F2" s="204"/>
      <c r="G2" s="1"/>
      <c r="H2" s="1"/>
      <c r="I2" s="1"/>
    </row>
    <row r="3" spans="1:9" x14ac:dyDescent="0.35">
      <c r="A3" s="206" t="s">
        <v>55</v>
      </c>
      <c r="B3" s="206"/>
      <c r="C3" s="206"/>
      <c r="D3" s="206"/>
      <c r="E3" s="206"/>
      <c r="F3" s="206"/>
      <c r="G3" s="1"/>
      <c r="H3" s="1"/>
      <c r="I3" s="1"/>
    </row>
    <row r="4" spans="1:9" x14ac:dyDescent="0.35">
      <c r="A4" s="2"/>
      <c r="B4" s="2"/>
      <c r="C4" s="2"/>
      <c r="D4" s="2"/>
      <c r="E4" s="1"/>
      <c r="F4" s="1"/>
      <c r="G4" s="1"/>
      <c r="H4" s="1"/>
      <c r="I4" s="1"/>
    </row>
    <row r="5" spans="1:9" x14ac:dyDescent="0.35">
      <c r="A5" s="22" t="s">
        <v>226</v>
      </c>
      <c r="B5" s="23" t="s">
        <v>130</v>
      </c>
      <c r="C5" s="23" t="s">
        <v>131</v>
      </c>
      <c r="D5" s="23" t="s">
        <v>132</v>
      </c>
      <c r="E5" s="23" t="s">
        <v>133</v>
      </c>
      <c r="F5" s="24" t="s">
        <v>134</v>
      </c>
      <c r="G5" s="118" t="s">
        <v>291</v>
      </c>
      <c r="H5" s="1"/>
      <c r="I5" s="1"/>
    </row>
    <row r="6" spans="1:9" x14ac:dyDescent="0.35">
      <c r="A6" s="12" t="s">
        <v>1</v>
      </c>
      <c r="B6" s="38">
        <v>138.37842219938901</v>
      </c>
      <c r="C6" s="38">
        <v>133.029906119217</v>
      </c>
      <c r="D6" s="38">
        <v>133.14666666666699</v>
      </c>
      <c r="E6" s="38">
        <v>132.65482695810601</v>
      </c>
      <c r="F6" s="39">
        <v>126.936450839329</v>
      </c>
      <c r="G6" s="167">
        <v>126.936450839329</v>
      </c>
      <c r="H6" s="1"/>
      <c r="I6" s="1"/>
    </row>
    <row r="7" spans="1:9" x14ac:dyDescent="0.35">
      <c r="A7" s="12" t="s">
        <v>228</v>
      </c>
      <c r="B7" s="38">
        <v>146.51807553754</v>
      </c>
      <c r="C7" s="38">
        <v>144.04587284144699</v>
      </c>
      <c r="D7" s="38">
        <v>142.27608064863901</v>
      </c>
      <c r="E7" s="38">
        <v>141.39857568538801</v>
      </c>
      <c r="F7" s="39">
        <v>139.05178267329299</v>
      </c>
      <c r="G7" s="166">
        <v>139.05178267329299</v>
      </c>
      <c r="H7" s="1"/>
      <c r="I7" s="1"/>
    </row>
    <row r="8" spans="1:9" x14ac:dyDescent="0.35">
      <c r="A8" s="12" t="s">
        <v>230</v>
      </c>
      <c r="B8" s="38">
        <v>152.18062784650701</v>
      </c>
      <c r="C8" s="38">
        <v>150.68992125070201</v>
      </c>
      <c r="D8" s="38">
        <v>147.433655891087</v>
      </c>
      <c r="E8" s="38">
        <v>145.51552592804799</v>
      </c>
      <c r="F8" s="39">
        <v>143.626773143571</v>
      </c>
      <c r="G8" s="166">
        <v>143.626773143571</v>
      </c>
      <c r="H8" s="1"/>
      <c r="I8" s="1"/>
    </row>
    <row r="9" spans="1:9" x14ac:dyDescent="0.35">
      <c r="A9" s="12" t="s">
        <v>231</v>
      </c>
      <c r="B9" s="38">
        <v>148.68158503922001</v>
      </c>
      <c r="C9" s="38">
        <v>145.295014500875</v>
      </c>
      <c r="D9" s="38">
        <v>145.86241866744501</v>
      </c>
      <c r="E9" s="38">
        <v>137.897331726868</v>
      </c>
      <c r="F9" s="39">
        <v>140.686948935386</v>
      </c>
      <c r="G9" s="166">
        <v>140.686948935386</v>
      </c>
      <c r="H9" s="1"/>
      <c r="I9" s="1"/>
    </row>
    <row r="10" spans="1:9" x14ac:dyDescent="0.35">
      <c r="A10" s="12" t="s">
        <v>233</v>
      </c>
      <c r="B10" s="38">
        <v>142.325637423226</v>
      </c>
      <c r="C10" s="38">
        <v>140.734828696047</v>
      </c>
      <c r="D10" s="38">
        <v>141.25201255718801</v>
      </c>
      <c r="E10" s="38">
        <v>135.59997526528801</v>
      </c>
      <c r="F10" s="39">
        <v>133.84542194799801</v>
      </c>
      <c r="G10" s="166">
        <v>133.84542194799801</v>
      </c>
      <c r="H10" s="1"/>
      <c r="I10" s="1"/>
    </row>
    <row r="11" spans="1:9" x14ac:dyDescent="0.35">
      <c r="A11" s="12" t="s">
        <v>238</v>
      </c>
      <c r="B11" s="38">
        <v>151.100543890572</v>
      </c>
      <c r="C11" s="38">
        <v>147.455221575515</v>
      </c>
      <c r="D11" s="38">
        <v>146.60503842692199</v>
      </c>
      <c r="E11" s="38">
        <v>142.36318741650399</v>
      </c>
      <c r="F11" s="39">
        <v>144.08280977935701</v>
      </c>
      <c r="G11" s="166">
        <v>144.08280977935701</v>
      </c>
      <c r="H11" s="1"/>
      <c r="I11" s="1"/>
    </row>
    <row r="12" spans="1:9" x14ac:dyDescent="0.35">
      <c r="A12" s="12" t="s">
        <v>239</v>
      </c>
      <c r="B12" s="38">
        <v>153.66914849808501</v>
      </c>
      <c r="C12" s="38">
        <v>148.77666086065699</v>
      </c>
      <c r="D12" s="38">
        <v>148.037442527877</v>
      </c>
      <c r="E12" s="38">
        <v>144.06997783814401</v>
      </c>
      <c r="F12" s="39">
        <v>143.91698236571099</v>
      </c>
      <c r="G12" s="166">
        <v>143.91698236571099</v>
      </c>
      <c r="H12" s="1"/>
      <c r="I12" s="1"/>
    </row>
    <row r="13" spans="1:9" x14ac:dyDescent="0.35">
      <c r="A13" s="12" t="s">
        <v>245</v>
      </c>
      <c r="B13" s="38">
        <v>146.89639293538301</v>
      </c>
      <c r="C13" s="38">
        <v>143.23180682910899</v>
      </c>
      <c r="D13" s="38">
        <v>143.60750824683399</v>
      </c>
      <c r="E13" s="38">
        <v>139.20617286168101</v>
      </c>
      <c r="F13" s="39">
        <v>139.08767064536599</v>
      </c>
      <c r="G13" s="166">
        <v>139.08767064536599</v>
      </c>
      <c r="H13" s="1"/>
      <c r="I13" s="1"/>
    </row>
    <row r="14" spans="1:9" x14ac:dyDescent="0.35">
      <c r="A14" s="12" t="s">
        <v>227</v>
      </c>
      <c r="B14" s="38">
        <v>148.82155316410601</v>
      </c>
      <c r="C14" s="38">
        <v>145.051576429118</v>
      </c>
      <c r="D14" s="38">
        <v>148.67425256581899</v>
      </c>
      <c r="E14" s="38">
        <v>145.23975969415599</v>
      </c>
      <c r="F14" s="39">
        <v>143.105065023956</v>
      </c>
      <c r="G14" s="166">
        <v>143.105065023956</v>
      </c>
      <c r="H14" s="1"/>
      <c r="I14" s="1"/>
    </row>
    <row r="15" spans="1:9" x14ac:dyDescent="0.35">
      <c r="A15" s="12" t="s">
        <v>229</v>
      </c>
      <c r="B15" s="38">
        <v>155.689338451813</v>
      </c>
      <c r="C15" s="38">
        <v>152.570516880235</v>
      </c>
      <c r="D15" s="38">
        <v>151.336092380476</v>
      </c>
      <c r="E15" s="38">
        <v>148.78118887570801</v>
      </c>
      <c r="F15" s="39">
        <v>147.743874432338</v>
      </c>
      <c r="G15" s="166">
        <v>147.743874432338</v>
      </c>
      <c r="H15" s="1"/>
      <c r="I15" s="1"/>
    </row>
    <row r="16" spans="1:9" x14ac:dyDescent="0.35">
      <c r="A16" s="12" t="s">
        <v>232</v>
      </c>
      <c r="B16" s="38">
        <v>145.790440715458</v>
      </c>
      <c r="C16" s="38">
        <v>140.92172486836</v>
      </c>
      <c r="D16" s="38">
        <v>141.305225887521</v>
      </c>
      <c r="E16" s="38">
        <v>138.70857763300799</v>
      </c>
      <c r="F16" s="39">
        <v>136.46737588652499</v>
      </c>
      <c r="G16" s="166">
        <v>136.46737588652499</v>
      </c>
      <c r="H16" s="1"/>
      <c r="I16" s="1"/>
    </row>
    <row r="17" spans="1:9" x14ac:dyDescent="0.35">
      <c r="A17" s="12" t="s">
        <v>234</v>
      </c>
      <c r="B17" s="38">
        <v>138.333909248119</v>
      </c>
      <c r="C17" s="38">
        <v>136.21917487107399</v>
      </c>
      <c r="D17" s="38">
        <v>135.69047619047601</v>
      </c>
      <c r="E17" s="38">
        <v>133.41642969984201</v>
      </c>
      <c r="F17" s="39">
        <v>131.623665751754</v>
      </c>
      <c r="G17" s="166">
        <v>131.623665751754</v>
      </c>
      <c r="H17" s="1"/>
      <c r="I17" s="1"/>
    </row>
    <row r="18" spans="1:9" x14ac:dyDescent="0.35">
      <c r="A18" s="12" t="s">
        <v>235</v>
      </c>
      <c r="B18" s="38">
        <v>145.962227373856</v>
      </c>
      <c r="C18" s="38">
        <v>143.35458239366901</v>
      </c>
      <c r="D18" s="38">
        <v>142.93694651080401</v>
      </c>
      <c r="E18" s="38">
        <v>138.07364252532199</v>
      </c>
      <c r="F18" s="39">
        <v>138.15530501660501</v>
      </c>
      <c r="G18" s="166">
        <v>138.15530501660501</v>
      </c>
      <c r="H18" s="1"/>
      <c r="I18" s="1"/>
    </row>
    <row r="19" spans="1:9" x14ac:dyDescent="0.35">
      <c r="A19" s="12" t="s">
        <v>237</v>
      </c>
      <c r="B19" s="38">
        <v>138.67156862745099</v>
      </c>
      <c r="C19" s="38">
        <v>134.626126126126</v>
      </c>
      <c r="D19" s="38">
        <v>133.527777777778</v>
      </c>
      <c r="E19" s="38">
        <v>127.582222222222</v>
      </c>
      <c r="F19" s="39">
        <v>136.139784946237</v>
      </c>
      <c r="G19" s="166">
        <v>136.139784946237</v>
      </c>
      <c r="H19" s="1"/>
      <c r="I19" s="1"/>
    </row>
    <row r="20" spans="1:9" x14ac:dyDescent="0.35">
      <c r="A20" s="12" t="s">
        <v>240</v>
      </c>
      <c r="B20" s="38">
        <v>128.53823953823999</v>
      </c>
      <c r="C20" s="38">
        <v>130.51470588235301</v>
      </c>
      <c r="D20" s="38">
        <v>127.625</v>
      </c>
      <c r="E20" s="38">
        <v>119.509803921569</v>
      </c>
      <c r="F20" s="39">
        <v>123.435897435897</v>
      </c>
      <c r="G20" s="166">
        <v>123.435897435897</v>
      </c>
      <c r="H20" s="1"/>
      <c r="I20" s="1"/>
    </row>
    <row r="21" spans="1:9" x14ac:dyDescent="0.35">
      <c r="A21" s="12" t="s">
        <v>241</v>
      </c>
      <c r="B21" s="38">
        <v>134.72392241865899</v>
      </c>
      <c r="C21" s="38">
        <v>132.20127504553699</v>
      </c>
      <c r="D21" s="38">
        <v>129.66134751773001</v>
      </c>
      <c r="E21" s="38">
        <v>128.45617977528099</v>
      </c>
      <c r="F21" s="39">
        <v>127.09182389937099</v>
      </c>
      <c r="G21" s="166">
        <v>127.09182389937099</v>
      </c>
      <c r="H21" s="1"/>
      <c r="I21" s="1"/>
    </row>
    <row r="22" spans="1:9" x14ac:dyDescent="0.35">
      <c r="A22" s="12" t="s">
        <v>242</v>
      </c>
      <c r="B22" s="38">
        <v>142.38257197698201</v>
      </c>
      <c r="C22" s="38">
        <v>138.35914422505101</v>
      </c>
      <c r="D22" s="38">
        <v>138.058989556873</v>
      </c>
      <c r="E22" s="38">
        <v>135.446511627907</v>
      </c>
      <c r="F22" s="39">
        <v>135.23958680439901</v>
      </c>
      <c r="G22" s="166">
        <v>135.23958680439901</v>
      </c>
      <c r="H22" s="1"/>
      <c r="I22" s="1"/>
    </row>
    <row r="23" spans="1:9" x14ac:dyDescent="0.35">
      <c r="A23" s="12" t="s">
        <v>243</v>
      </c>
      <c r="B23" s="38">
        <v>143.49529952679899</v>
      </c>
      <c r="C23" s="38">
        <v>138.214374460622</v>
      </c>
      <c r="D23" s="38">
        <v>139.04496124030999</v>
      </c>
      <c r="E23" s="38">
        <v>135.50940860215101</v>
      </c>
      <c r="F23" s="39">
        <v>136.405654174885</v>
      </c>
      <c r="G23" s="166">
        <v>136.405654174885</v>
      </c>
      <c r="H23" s="1"/>
      <c r="I23" s="1"/>
    </row>
    <row r="24" spans="1:9" x14ac:dyDescent="0.35">
      <c r="A24" s="12" t="s">
        <v>244</v>
      </c>
      <c r="B24" s="38">
        <v>150.574253006791</v>
      </c>
      <c r="C24" s="38">
        <v>145.961778846154</v>
      </c>
      <c r="D24" s="38">
        <v>145.803675856307</v>
      </c>
      <c r="E24" s="38">
        <v>142.24396929824599</v>
      </c>
      <c r="F24" s="39">
        <v>140.76342525399099</v>
      </c>
      <c r="G24" s="166">
        <v>140.76342525399099</v>
      </c>
      <c r="H24" s="1"/>
      <c r="I24" s="1"/>
    </row>
    <row r="25" spans="1:9" x14ac:dyDescent="0.35">
      <c r="A25" s="12" t="s">
        <v>246</v>
      </c>
      <c r="B25" s="38">
        <v>147.31347459230901</v>
      </c>
      <c r="C25" s="38">
        <v>144.779781420765</v>
      </c>
      <c r="D25" s="38">
        <v>141.26582633053201</v>
      </c>
      <c r="E25" s="38">
        <v>140.193240665031</v>
      </c>
      <c r="F25" s="39">
        <v>142.53647506842799</v>
      </c>
      <c r="G25" s="166">
        <v>142.53647506842799</v>
      </c>
      <c r="H25" s="1"/>
      <c r="I25" s="1"/>
    </row>
    <row r="26" spans="1:9" x14ac:dyDescent="0.35">
      <c r="A26" s="12" t="s">
        <v>247</v>
      </c>
      <c r="B26" s="38">
        <v>134.436100131752</v>
      </c>
      <c r="C26" s="38">
        <v>130.383838383838</v>
      </c>
      <c r="D26" s="38">
        <v>132.47435897435901</v>
      </c>
      <c r="E26" s="38">
        <v>130.25</v>
      </c>
      <c r="F26" s="39">
        <v>124.293333333333</v>
      </c>
      <c r="G26" s="166">
        <v>124.293333333333</v>
      </c>
      <c r="H26" s="1"/>
      <c r="I26" s="1"/>
    </row>
    <row r="27" spans="1:9" x14ac:dyDescent="0.35">
      <c r="A27" s="12" t="s">
        <v>236</v>
      </c>
      <c r="B27" s="38">
        <v>132.61802232854899</v>
      </c>
      <c r="C27" s="38">
        <v>136.30952380952399</v>
      </c>
      <c r="D27" s="38">
        <v>125.816666666667</v>
      </c>
      <c r="E27" s="38">
        <v>131.39047619047599</v>
      </c>
      <c r="F27" s="39">
        <v>130.05982905982901</v>
      </c>
      <c r="G27" s="166">
        <v>130.05982905982901</v>
      </c>
      <c r="H27" s="1"/>
      <c r="I27" s="1"/>
    </row>
    <row r="28" spans="1:9" x14ac:dyDescent="0.35">
      <c r="A28" s="12" t="s">
        <v>248</v>
      </c>
      <c r="B28" s="38">
        <v>125.928907208453</v>
      </c>
      <c r="C28" s="38">
        <v>121.714628297362</v>
      </c>
      <c r="D28" s="38">
        <v>114.444247787611</v>
      </c>
      <c r="E28" s="38">
        <v>111.993252361673</v>
      </c>
      <c r="F28" s="39">
        <v>114.224082073434</v>
      </c>
      <c r="G28" s="166">
        <v>114.224082073434</v>
      </c>
      <c r="H28" s="1"/>
      <c r="I28" s="1"/>
    </row>
    <row r="29" spans="1:9" x14ac:dyDescent="0.35">
      <c r="A29" s="12" t="s">
        <v>249</v>
      </c>
      <c r="B29" s="38">
        <v>138.70181207438301</v>
      </c>
      <c r="C29" s="38">
        <v>132.91971631205701</v>
      </c>
      <c r="D29" s="38">
        <v>131.607575757576</v>
      </c>
      <c r="E29" s="38">
        <v>130.814538419016</v>
      </c>
      <c r="F29" s="39">
        <v>129.055555555555</v>
      </c>
      <c r="G29" s="166">
        <v>129.055555555555</v>
      </c>
      <c r="H29" s="1"/>
      <c r="I29" s="1"/>
    </row>
    <row r="30" spans="1:9" x14ac:dyDescent="0.35">
      <c r="A30" s="12" t="s">
        <v>250</v>
      </c>
      <c r="B30" s="38">
        <v>134.52526748971201</v>
      </c>
      <c r="C30" s="38">
        <v>127.323741007194</v>
      </c>
      <c r="D30" s="38">
        <v>127.60952380952401</v>
      </c>
      <c r="E30" s="38">
        <v>127.445595854922</v>
      </c>
      <c r="F30" s="39">
        <v>123.432712215321</v>
      </c>
      <c r="G30" s="166">
        <v>123.432712215321</v>
      </c>
      <c r="H30" s="1"/>
      <c r="I30" s="1"/>
    </row>
    <row r="31" spans="1:9" x14ac:dyDescent="0.35">
      <c r="A31" s="12" t="s">
        <v>251</v>
      </c>
      <c r="B31" s="38">
        <v>138.479517241379</v>
      </c>
      <c r="C31" s="38">
        <v>134.538617886179</v>
      </c>
      <c r="D31" s="38">
        <v>131.22056774642999</v>
      </c>
      <c r="E31" s="38">
        <v>131.02627257799699</v>
      </c>
      <c r="F31" s="39">
        <v>126.25974025974</v>
      </c>
      <c r="G31" s="166">
        <v>126.25974025974</v>
      </c>
      <c r="H31" s="1"/>
      <c r="I31" s="1"/>
    </row>
    <row r="32" spans="1:9" x14ac:dyDescent="0.35">
      <c r="A32" s="12" t="s">
        <v>252</v>
      </c>
      <c r="B32" s="38">
        <v>143.20719366487799</v>
      </c>
      <c r="C32" s="38">
        <v>141.787512993967</v>
      </c>
      <c r="D32" s="38">
        <v>140.077514234657</v>
      </c>
      <c r="E32" s="38">
        <v>137.812212885154</v>
      </c>
      <c r="F32" s="39">
        <v>138.63433347033799</v>
      </c>
      <c r="G32" s="166">
        <v>138.63433347033799</v>
      </c>
      <c r="H32" s="1"/>
      <c r="I32" s="1"/>
    </row>
    <row r="33" spans="1:9" x14ac:dyDescent="0.35">
      <c r="A33" s="12" t="s">
        <v>253</v>
      </c>
      <c r="B33" s="38">
        <v>140.77264379006201</v>
      </c>
      <c r="C33" s="38">
        <v>136.08492782812999</v>
      </c>
      <c r="D33" s="38">
        <v>136.22968818621001</v>
      </c>
      <c r="E33" s="38">
        <v>138.19286094832199</v>
      </c>
      <c r="F33" s="39">
        <v>135.743657505285</v>
      </c>
      <c r="G33" s="166">
        <v>135.743657505285</v>
      </c>
      <c r="H33" s="1"/>
      <c r="I33" s="1"/>
    </row>
    <row r="34" spans="1:9" x14ac:dyDescent="0.35">
      <c r="A34" s="12" t="s">
        <v>254</v>
      </c>
      <c r="B34" s="38">
        <v>153.21666486210799</v>
      </c>
      <c r="C34" s="38">
        <v>150.45557036200901</v>
      </c>
      <c r="D34" s="38">
        <v>147.868494239174</v>
      </c>
      <c r="E34" s="38">
        <v>146.986865942029</v>
      </c>
      <c r="F34" s="39">
        <v>148.36302294197</v>
      </c>
      <c r="G34" s="166">
        <v>148.36302294197</v>
      </c>
      <c r="H34" s="1"/>
      <c r="I34" s="1"/>
    </row>
    <row r="35" spans="1:9" x14ac:dyDescent="0.35">
      <c r="A35" s="12" t="s">
        <v>255</v>
      </c>
      <c r="B35" s="38">
        <v>141.97335613162099</v>
      </c>
      <c r="C35" s="38">
        <v>138.56676467533799</v>
      </c>
      <c r="D35" s="38">
        <v>139.107410089307</v>
      </c>
      <c r="E35" s="38">
        <v>136.22585819698401</v>
      </c>
      <c r="F35" s="39">
        <v>132.63852058618301</v>
      </c>
      <c r="G35" s="166">
        <v>132.63852058618301</v>
      </c>
      <c r="H35" s="1"/>
      <c r="I35" s="1"/>
    </row>
    <row r="36" spans="1:9" x14ac:dyDescent="0.35">
      <c r="A36" s="12" t="s">
        <v>256</v>
      </c>
      <c r="B36" s="38">
        <v>144.118120479596</v>
      </c>
      <c r="C36" s="38">
        <v>141.667825366605</v>
      </c>
      <c r="D36" s="38">
        <v>140.28105855661201</v>
      </c>
      <c r="E36" s="38">
        <v>137.44371955462799</v>
      </c>
      <c r="F36" s="39">
        <v>136.127223511214</v>
      </c>
      <c r="G36" s="166">
        <v>136.127223511214</v>
      </c>
      <c r="H36" s="1"/>
      <c r="I36" s="1"/>
    </row>
    <row r="37" spans="1:9" x14ac:dyDescent="0.35">
      <c r="A37" s="12" t="s">
        <v>257</v>
      </c>
      <c r="B37" s="38">
        <v>143.91634959720301</v>
      </c>
      <c r="C37" s="38">
        <v>138.717404674047</v>
      </c>
      <c r="D37" s="38">
        <v>140.78461538461499</v>
      </c>
      <c r="E37" s="38">
        <v>136.94679891794399</v>
      </c>
      <c r="F37" s="39">
        <v>136.73311427528299</v>
      </c>
      <c r="G37" s="168">
        <v>136.73311427528299</v>
      </c>
      <c r="H37" s="1"/>
      <c r="I37" s="1"/>
    </row>
    <row r="38" spans="1:9" x14ac:dyDescent="0.35">
      <c r="A38" s="203" t="s">
        <v>72</v>
      </c>
      <c r="B38" s="203"/>
      <c r="C38" s="203"/>
      <c r="D38" s="203"/>
      <c r="E38" s="1"/>
      <c r="F38" s="1"/>
      <c r="G38" s="1"/>
      <c r="H38" s="1"/>
      <c r="I38" s="1"/>
    </row>
    <row r="39" spans="1:9" x14ac:dyDescent="0.35">
      <c r="A39" s="199"/>
      <c r="B39" s="199"/>
      <c r="C39" s="199"/>
      <c r="D39" s="199"/>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I43" s="1"/>
    </row>
    <row r="44" spans="1:9" x14ac:dyDescent="0.35">
      <c r="A44" s="1"/>
      <c r="B44" s="1"/>
      <c r="C44" s="1"/>
      <c r="D44" s="1"/>
      <c r="E44" s="1"/>
      <c r="F44" s="1"/>
      <c r="G44" s="1"/>
      <c r="H44" s="1"/>
      <c r="I44" s="1"/>
    </row>
    <row r="45" spans="1:9" x14ac:dyDescent="0.35">
      <c r="G45" s="1"/>
      <c r="H45" s="1"/>
    </row>
  </sheetData>
  <sortState xmlns:xlrd2="http://schemas.microsoft.com/office/spreadsheetml/2017/richdata2" ref="A6:D37">
    <sortCondition descending="1" ref="D5:D37"/>
  </sortState>
  <mergeCells count="5">
    <mergeCell ref="A38:D38"/>
    <mergeCell ref="A39:D39"/>
    <mergeCell ref="A1:F1"/>
    <mergeCell ref="A2:F2"/>
    <mergeCell ref="A3:F3"/>
  </mergeCells>
  <pageMargins left="0.7" right="0.7" top="0.75" bottom="0.75" header="0.3" footer="0.3"/>
  <tableParts count="1">
    <tablePart r:id="rId1"/>
  </tableParts>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I45"/>
  <sheetViews>
    <sheetView zoomScale="80" zoomScaleNormal="80" workbookViewId="0">
      <selection activeCell="A6" sqref="A6:G37"/>
    </sheetView>
  </sheetViews>
  <sheetFormatPr baseColWidth="10" defaultColWidth="11.453125" defaultRowHeight="14.5" x14ac:dyDescent="0.35"/>
  <cols>
    <col min="1" max="1" width="25.453125" bestFit="1" customWidth="1"/>
  </cols>
  <sheetData>
    <row r="1" spans="1:9" ht="23.5" x14ac:dyDescent="0.35">
      <c r="A1" s="202" t="s">
        <v>82</v>
      </c>
      <c r="B1" s="202"/>
      <c r="C1" s="202"/>
      <c r="D1" s="202"/>
      <c r="E1" s="202"/>
      <c r="F1" s="202"/>
      <c r="G1" s="1"/>
      <c r="H1" s="1"/>
      <c r="I1" s="1"/>
    </row>
    <row r="2" spans="1:9" ht="47.25" customHeight="1" x14ac:dyDescent="0.35">
      <c r="A2" s="207" t="s">
        <v>297</v>
      </c>
      <c r="B2" s="207"/>
      <c r="C2" s="207"/>
      <c r="D2" s="207"/>
      <c r="E2" s="207"/>
      <c r="F2" s="207"/>
      <c r="G2" s="1"/>
      <c r="H2" s="1"/>
      <c r="I2" s="1"/>
    </row>
    <row r="3" spans="1:9" x14ac:dyDescent="0.35">
      <c r="A3" s="201" t="s">
        <v>298</v>
      </c>
      <c r="B3" s="201"/>
      <c r="C3" s="201"/>
      <c r="D3" s="201"/>
      <c r="E3" s="201"/>
      <c r="F3" s="201"/>
      <c r="G3" s="1"/>
      <c r="H3" s="1"/>
      <c r="I3" s="1"/>
    </row>
    <row r="4" spans="1:9" x14ac:dyDescent="0.35">
      <c r="A4" s="2"/>
      <c r="B4" s="2"/>
      <c r="C4" s="2"/>
      <c r="D4" s="2"/>
      <c r="E4" s="1"/>
      <c r="F4" s="1"/>
      <c r="G4" s="1"/>
      <c r="H4" s="1"/>
      <c r="I4" s="1"/>
    </row>
    <row r="5" spans="1:9" x14ac:dyDescent="0.35">
      <c r="A5" s="22" t="s">
        <v>226</v>
      </c>
      <c r="B5" s="23" t="s">
        <v>130</v>
      </c>
      <c r="C5" s="23" t="s">
        <v>131</v>
      </c>
      <c r="D5" s="23" t="s">
        <v>132</v>
      </c>
      <c r="E5" s="23" t="s">
        <v>133</v>
      </c>
      <c r="F5" s="24" t="s">
        <v>134</v>
      </c>
      <c r="G5" s="118" t="s">
        <v>291</v>
      </c>
      <c r="H5" s="1"/>
      <c r="I5" s="1"/>
    </row>
    <row r="6" spans="1:9" x14ac:dyDescent="0.35">
      <c r="A6" s="12" t="s">
        <v>1</v>
      </c>
      <c r="B6" s="17">
        <v>45.454545454545503</v>
      </c>
      <c r="C6" s="17">
        <v>54.545454545454497</v>
      </c>
      <c r="D6" s="17">
        <v>57.142857142857103</v>
      </c>
      <c r="E6" s="17">
        <v>50</v>
      </c>
      <c r="F6" s="18">
        <v>57.142857142857103</v>
      </c>
      <c r="G6" s="119">
        <v>41.176470588235297</v>
      </c>
      <c r="H6" s="1"/>
      <c r="I6" s="1"/>
    </row>
    <row r="7" spans="1:9" x14ac:dyDescent="0.35">
      <c r="A7" s="12" t="s">
        <v>228</v>
      </c>
      <c r="B7" s="17">
        <v>13.395078794581099</v>
      </c>
      <c r="C7" s="17">
        <v>12.0042445947738</v>
      </c>
      <c r="D7" s="17">
        <v>13.5292218275751</v>
      </c>
      <c r="E7" s="17">
        <v>14.2037786774629</v>
      </c>
      <c r="F7" s="18">
        <v>13.5292218275751</v>
      </c>
      <c r="G7" s="91">
        <v>13.86709367494</v>
      </c>
      <c r="H7" s="1"/>
      <c r="I7" s="1"/>
    </row>
    <row r="8" spans="1:9" x14ac:dyDescent="0.35">
      <c r="A8" s="12" t="s">
        <v>230</v>
      </c>
      <c r="B8" s="17">
        <v>8.2297051837362005</v>
      </c>
      <c r="C8" s="17">
        <v>8.9258489258489195</v>
      </c>
      <c r="D8" s="17">
        <v>9.9087003222341608</v>
      </c>
      <c r="E8" s="17">
        <v>10.112048692765301</v>
      </c>
      <c r="F8" s="18">
        <v>9.9087003222341608</v>
      </c>
      <c r="G8" s="91">
        <v>10.393036138222101</v>
      </c>
      <c r="H8" s="1"/>
      <c r="I8" s="1"/>
    </row>
    <row r="9" spans="1:9" x14ac:dyDescent="0.35">
      <c r="A9" s="12" t="s">
        <v>231</v>
      </c>
      <c r="B9" s="17">
        <v>11.9511714904509</v>
      </c>
      <c r="C9" s="17">
        <v>12.8175295714563</v>
      </c>
      <c r="D9" s="17">
        <v>15.6051266999315</v>
      </c>
      <c r="E9" s="17">
        <v>15.157937228781901</v>
      </c>
      <c r="F9" s="18">
        <v>15.6051266999315</v>
      </c>
      <c r="G9" s="91">
        <v>16.249637716162699</v>
      </c>
      <c r="H9" s="1"/>
      <c r="I9" s="1"/>
    </row>
    <row r="10" spans="1:9" x14ac:dyDescent="0.35">
      <c r="A10" s="12" t="s">
        <v>233</v>
      </c>
      <c r="B10" s="17">
        <v>6.1524334251606998</v>
      </c>
      <c r="C10" s="17">
        <v>7.1494893221912701</v>
      </c>
      <c r="D10" s="17">
        <v>9.6076861489191394</v>
      </c>
      <c r="E10" s="17">
        <v>8.6805555555555607</v>
      </c>
      <c r="F10" s="18">
        <v>9.6076861489191394</v>
      </c>
      <c r="G10" s="91">
        <v>10.2355808285946</v>
      </c>
      <c r="H10" s="1"/>
      <c r="I10" s="1"/>
    </row>
    <row r="11" spans="1:9" x14ac:dyDescent="0.35">
      <c r="A11" s="12" t="s">
        <v>238</v>
      </c>
      <c r="B11" s="17">
        <v>17.542587894164601</v>
      </c>
      <c r="C11" s="17">
        <v>18.2999648753073</v>
      </c>
      <c r="D11" s="17">
        <v>20.613456464379901</v>
      </c>
      <c r="E11" s="17">
        <v>19.8984771573604</v>
      </c>
      <c r="F11" s="18">
        <v>20.613456464379901</v>
      </c>
      <c r="G11" s="91">
        <v>20.757670632435801</v>
      </c>
      <c r="H11" s="1"/>
      <c r="I11" s="1"/>
    </row>
    <row r="12" spans="1:9" x14ac:dyDescent="0.35">
      <c r="A12" s="12" t="s">
        <v>239</v>
      </c>
      <c r="B12" s="17">
        <v>11.507199735940899</v>
      </c>
      <c r="C12" s="17">
        <v>12.281413559459599</v>
      </c>
      <c r="D12" s="17">
        <v>14.826878996260101</v>
      </c>
      <c r="E12" s="17">
        <v>14.406356602046801</v>
      </c>
      <c r="F12" s="18">
        <v>14.826878996260101</v>
      </c>
      <c r="G12" s="91">
        <v>15.372355261585</v>
      </c>
      <c r="H12" s="1"/>
      <c r="I12" s="1"/>
    </row>
    <row r="13" spans="1:9" x14ac:dyDescent="0.35">
      <c r="A13" s="12" t="s">
        <v>245</v>
      </c>
      <c r="B13" s="17">
        <v>7.9752066115702496</v>
      </c>
      <c r="C13" s="17">
        <v>8.8796680497925298</v>
      </c>
      <c r="D13" s="17">
        <v>11.022682053322701</v>
      </c>
      <c r="E13" s="17">
        <v>10.991735537190101</v>
      </c>
      <c r="F13" s="18">
        <v>11.022682053322701</v>
      </c>
      <c r="G13" s="91">
        <v>11.6250511665984</v>
      </c>
      <c r="H13" s="1"/>
      <c r="I13" s="1"/>
    </row>
    <row r="14" spans="1:9" x14ac:dyDescent="0.35">
      <c r="A14" s="12" t="s">
        <v>227</v>
      </c>
      <c r="B14" s="17">
        <v>6.3015312131919901</v>
      </c>
      <c r="C14" s="17">
        <v>7.1810089020771501</v>
      </c>
      <c r="D14" s="17">
        <v>9.2623405435385493</v>
      </c>
      <c r="E14" s="17">
        <v>10.2052785923754</v>
      </c>
      <c r="F14" s="18">
        <v>9.2623405435385493</v>
      </c>
      <c r="G14" s="91">
        <v>9.7676874340021094</v>
      </c>
      <c r="H14" s="1"/>
      <c r="I14" s="1"/>
    </row>
    <row r="15" spans="1:9" x14ac:dyDescent="0.35">
      <c r="A15" s="12" t="s">
        <v>229</v>
      </c>
      <c r="B15" s="17">
        <v>8.2291742984834109</v>
      </c>
      <c r="C15" s="17">
        <v>8.8106304547375203</v>
      </c>
      <c r="D15" s="17">
        <v>10.8391056805633</v>
      </c>
      <c r="E15" s="17">
        <v>10.140181194907001</v>
      </c>
      <c r="F15" s="18">
        <v>10.8391056805633</v>
      </c>
      <c r="G15" s="91">
        <v>10.496936300888301</v>
      </c>
      <c r="H15" s="1"/>
      <c r="I15" s="1"/>
    </row>
    <row r="16" spans="1:9" x14ac:dyDescent="0.35">
      <c r="A16" s="12" t="s">
        <v>232</v>
      </c>
      <c r="B16" s="17">
        <v>5.9440559440559397</v>
      </c>
      <c r="C16" s="17">
        <v>6.9120762711864403</v>
      </c>
      <c r="D16" s="17">
        <v>9.0239912758996699</v>
      </c>
      <c r="E16" s="17">
        <v>8.8172696868348996</v>
      </c>
      <c r="F16" s="18">
        <v>9.0239912758996699</v>
      </c>
      <c r="G16" s="91">
        <v>9.2884864165588592</v>
      </c>
      <c r="H16" s="1"/>
      <c r="I16" s="1"/>
    </row>
    <row r="17" spans="1:9" x14ac:dyDescent="0.35">
      <c r="A17" s="12" t="s">
        <v>234</v>
      </c>
      <c r="B17" s="17">
        <v>3.9577836411609502</v>
      </c>
      <c r="C17" s="17">
        <v>4.6767537826685004</v>
      </c>
      <c r="D17" s="17">
        <v>7.89889415481833</v>
      </c>
      <c r="E17" s="17">
        <v>7.4418604651162799</v>
      </c>
      <c r="F17" s="18">
        <v>7.89889415481833</v>
      </c>
      <c r="G17" s="91">
        <v>8.6614173228346498</v>
      </c>
      <c r="H17" s="1"/>
      <c r="I17" s="1"/>
    </row>
    <row r="18" spans="1:9" x14ac:dyDescent="0.35">
      <c r="A18" s="12" t="s">
        <v>235</v>
      </c>
      <c r="B18" s="17">
        <v>9.2996555683122804</v>
      </c>
      <c r="C18" s="17">
        <v>12.632275132275099</v>
      </c>
      <c r="D18" s="17">
        <v>11.530125704377999</v>
      </c>
      <c r="E18" s="17">
        <v>10.2888086642599</v>
      </c>
      <c r="F18" s="18">
        <v>11.530125704377999</v>
      </c>
      <c r="G18" s="91">
        <v>12.6582278481013</v>
      </c>
      <c r="H18" s="1"/>
      <c r="I18" s="1"/>
    </row>
    <row r="19" spans="1:9" x14ac:dyDescent="0.35">
      <c r="A19" s="12" t="s">
        <v>237</v>
      </c>
      <c r="B19" s="17">
        <v>47.058823529411796</v>
      </c>
      <c r="C19" s="17">
        <v>52.631578947368403</v>
      </c>
      <c r="D19" s="17">
        <v>57.420634920634882</v>
      </c>
      <c r="E19" s="17">
        <v>50</v>
      </c>
      <c r="F19" s="18">
        <v>57.420634920634882</v>
      </c>
      <c r="G19" s="17">
        <v>42.4941176470588</v>
      </c>
      <c r="H19" s="1"/>
      <c r="I19" s="1"/>
    </row>
    <row r="20" spans="1:9" x14ac:dyDescent="0.35">
      <c r="A20" s="12" t="s">
        <v>240</v>
      </c>
      <c r="B20" s="17">
        <v>0</v>
      </c>
      <c r="C20" s="17">
        <v>0</v>
      </c>
      <c r="D20" s="17">
        <v>0</v>
      </c>
      <c r="E20" s="17">
        <v>0</v>
      </c>
      <c r="F20" s="18">
        <v>0</v>
      </c>
      <c r="G20" s="91">
        <v>0</v>
      </c>
      <c r="H20" s="1"/>
      <c r="I20" s="1"/>
    </row>
    <row r="21" spans="1:9" x14ac:dyDescent="0.35">
      <c r="A21" s="12" t="s">
        <v>241</v>
      </c>
      <c r="B21" s="17">
        <v>0</v>
      </c>
      <c r="C21" s="17">
        <v>0</v>
      </c>
      <c r="D21" s="17">
        <v>0.96618357487922701</v>
      </c>
      <c r="E21" s="17">
        <v>1.28755364806867</v>
      </c>
      <c r="F21" s="18">
        <v>0.96618357487922701</v>
      </c>
      <c r="G21" s="91">
        <v>1.63934426229508</v>
      </c>
      <c r="H21" s="1"/>
      <c r="I21" s="1"/>
    </row>
    <row r="22" spans="1:9" x14ac:dyDescent="0.35">
      <c r="A22" s="12" t="s">
        <v>242</v>
      </c>
      <c r="B22" s="17">
        <v>8.5295656724228106</v>
      </c>
      <c r="C22" s="17">
        <v>8.3713850837138502</v>
      </c>
      <c r="D22" s="17">
        <v>10.9482363719652</v>
      </c>
      <c r="E22" s="17">
        <v>9.9409448818897594</v>
      </c>
      <c r="F22" s="18">
        <v>10.9482363719652</v>
      </c>
      <c r="G22" s="91">
        <v>11.1161939615737</v>
      </c>
      <c r="H22" s="1"/>
      <c r="I22" s="1"/>
    </row>
    <row r="23" spans="1:9" x14ac:dyDescent="0.35">
      <c r="A23" s="12" t="s">
        <v>243</v>
      </c>
      <c r="B23" s="17">
        <v>4.3003412969283303</v>
      </c>
      <c r="C23" s="17">
        <v>36.134453781512597</v>
      </c>
      <c r="D23" s="17">
        <v>8.1120943952802396</v>
      </c>
      <c r="E23" s="17">
        <v>8.7771942985746403</v>
      </c>
      <c r="F23" s="18">
        <v>8.1120943952802396</v>
      </c>
      <c r="G23" s="91">
        <v>9.1962905718701702</v>
      </c>
      <c r="H23" s="1"/>
      <c r="I23" s="1"/>
    </row>
    <row r="24" spans="1:9" x14ac:dyDescent="0.35">
      <c r="A24" s="12" t="s">
        <v>244</v>
      </c>
      <c r="B24" s="17">
        <v>6.8702290076335899</v>
      </c>
      <c r="C24" s="17">
        <v>7.0530098831985599</v>
      </c>
      <c r="D24" s="17">
        <v>9.4386487829110806</v>
      </c>
      <c r="E24" s="17">
        <v>8.9390962671905694</v>
      </c>
      <c r="F24" s="18">
        <v>9.4386487829110806</v>
      </c>
      <c r="G24" s="91">
        <v>10.114030738720899</v>
      </c>
      <c r="H24" s="1"/>
      <c r="I24" s="1"/>
    </row>
    <row r="25" spans="1:9" x14ac:dyDescent="0.35">
      <c r="A25" s="12" t="s">
        <v>246</v>
      </c>
      <c r="B25" s="17">
        <v>8.2398619499568593</v>
      </c>
      <c r="C25" s="17">
        <v>8.8003320880033193</v>
      </c>
      <c r="D25" s="17">
        <v>12.2859589041096</v>
      </c>
      <c r="E25" s="17">
        <v>11.756756756756801</v>
      </c>
      <c r="F25" s="18">
        <v>12.2859589041096</v>
      </c>
      <c r="G25" s="91">
        <v>14.1257536606374</v>
      </c>
      <c r="H25" s="1"/>
      <c r="I25" s="1"/>
    </row>
    <row r="26" spans="1:9" x14ac:dyDescent="0.35">
      <c r="A26" s="12" t="s">
        <v>247</v>
      </c>
      <c r="B26" s="17">
        <v>0</v>
      </c>
      <c r="C26" s="17">
        <v>0</v>
      </c>
      <c r="D26" s="17">
        <v>0</v>
      </c>
      <c r="E26" s="17">
        <v>0</v>
      </c>
      <c r="F26" s="18">
        <v>0</v>
      </c>
      <c r="G26" s="91">
        <v>0</v>
      </c>
      <c r="H26" s="1"/>
      <c r="I26" s="1"/>
    </row>
    <row r="27" spans="1:9" x14ac:dyDescent="0.35">
      <c r="A27" s="12" t="s">
        <v>236</v>
      </c>
      <c r="B27" s="17">
        <v>0</v>
      </c>
      <c r="C27" s="17">
        <v>0</v>
      </c>
      <c r="D27" s="17">
        <v>0</v>
      </c>
      <c r="E27" s="17">
        <v>0</v>
      </c>
      <c r="F27" s="18">
        <v>0</v>
      </c>
      <c r="G27" s="91">
        <v>0</v>
      </c>
      <c r="H27" s="1"/>
      <c r="I27" s="1"/>
    </row>
    <row r="28" spans="1:9" x14ac:dyDescent="0.35">
      <c r="A28" s="12" t="s">
        <v>248</v>
      </c>
      <c r="B28" s="17">
        <v>3.2487309644670099</v>
      </c>
      <c r="C28" s="17">
        <v>2.6708562450903401</v>
      </c>
      <c r="D28" s="17">
        <v>2.5856885147324098</v>
      </c>
      <c r="E28" s="17">
        <v>2.7577150361129399</v>
      </c>
      <c r="F28" s="18">
        <v>2.5856885147324098</v>
      </c>
      <c r="G28" s="91">
        <v>2.4154589371980699</v>
      </c>
      <c r="H28" s="1"/>
      <c r="I28" s="1"/>
    </row>
    <row r="29" spans="1:9" x14ac:dyDescent="0.35">
      <c r="A29" s="12" t="s">
        <v>249</v>
      </c>
      <c r="B29" s="17">
        <v>6.4963503649634999</v>
      </c>
      <c r="C29" s="17">
        <v>8.4158415841584198</v>
      </c>
      <c r="D29" s="17">
        <v>12.1475054229935</v>
      </c>
      <c r="E29" s="17">
        <v>8.7804878048780495</v>
      </c>
      <c r="F29" s="18">
        <v>12.1475054229935</v>
      </c>
      <c r="G29" s="91">
        <v>9.4990240728692292</v>
      </c>
      <c r="H29" s="1"/>
      <c r="I29" s="1"/>
    </row>
    <row r="30" spans="1:9" x14ac:dyDescent="0.35">
      <c r="A30" s="12" t="s">
        <v>250</v>
      </c>
      <c r="B30" s="17">
        <v>40.740740740740698</v>
      </c>
      <c r="C30" s="17">
        <v>29.729729729729701</v>
      </c>
      <c r="D30" s="17">
        <v>14.1025641025641</v>
      </c>
      <c r="E30" s="17">
        <v>14.6666666666667</v>
      </c>
      <c r="F30" s="18">
        <v>14.1025641025641</v>
      </c>
      <c r="G30" s="91">
        <v>12.3456790123457</v>
      </c>
      <c r="H30" s="1"/>
      <c r="I30" s="1"/>
    </row>
    <row r="31" spans="1:9" x14ac:dyDescent="0.35">
      <c r="A31" s="12" t="s">
        <v>251</v>
      </c>
      <c r="B31" s="17">
        <v>0</v>
      </c>
      <c r="C31" s="17">
        <v>0</v>
      </c>
      <c r="D31" s="17">
        <v>0</v>
      </c>
      <c r="E31" s="17">
        <v>0</v>
      </c>
      <c r="F31" s="18">
        <v>0</v>
      </c>
      <c r="G31" s="91">
        <v>0</v>
      </c>
      <c r="H31" s="1"/>
      <c r="I31" s="1"/>
    </row>
    <row r="32" spans="1:9" x14ac:dyDescent="0.35">
      <c r="A32" s="12" t="s">
        <v>252</v>
      </c>
      <c r="B32" s="17">
        <v>8.1266490765171504</v>
      </c>
      <c r="C32" s="17">
        <v>9.7826086956521703</v>
      </c>
      <c r="D32" s="17">
        <v>12.926391382405701</v>
      </c>
      <c r="E32" s="17">
        <v>13.058252427184501</v>
      </c>
      <c r="F32" s="18">
        <v>12.926391382405701</v>
      </c>
      <c r="G32" s="91">
        <v>13.9928698752228</v>
      </c>
      <c r="H32" s="1"/>
      <c r="I32" s="1"/>
    </row>
    <row r="33" spans="1:9" x14ac:dyDescent="0.35">
      <c r="A33" s="12" t="s">
        <v>253</v>
      </c>
      <c r="B33" s="17">
        <v>5.5281342546890402</v>
      </c>
      <c r="C33" s="17">
        <v>5.58015943312666</v>
      </c>
      <c r="D33" s="17">
        <v>7.43006993006993</v>
      </c>
      <c r="E33" s="17">
        <v>6.8617558022199798</v>
      </c>
      <c r="F33" s="18">
        <v>7.43006993006993</v>
      </c>
      <c r="G33" s="91">
        <v>8.3121289228159494</v>
      </c>
      <c r="H33" s="1"/>
      <c r="I33" s="1"/>
    </row>
    <row r="34" spans="1:9" x14ac:dyDescent="0.35">
      <c r="A34" s="12" t="s">
        <v>254</v>
      </c>
      <c r="B34" s="17">
        <v>9.4611930724823594</v>
      </c>
      <c r="C34" s="17">
        <v>9.4883419689119197</v>
      </c>
      <c r="D34" s="17">
        <v>13.865546218487401</v>
      </c>
      <c r="E34" s="17">
        <v>12.664714494875501</v>
      </c>
      <c r="F34" s="18">
        <v>13.865546218487401</v>
      </c>
      <c r="G34" s="91">
        <v>13.929313929313899</v>
      </c>
      <c r="H34" s="1"/>
      <c r="I34" s="1"/>
    </row>
    <row r="35" spans="1:9" x14ac:dyDescent="0.35">
      <c r="A35" s="12" t="s">
        <v>255</v>
      </c>
      <c r="B35" s="17">
        <v>6.6225165562913899</v>
      </c>
      <c r="C35" s="17">
        <v>10.939012584704701</v>
      </c>
      <c r="D35" s="17">
        <v>11.292346298619799</v>
      </c>
      <c r="E35" s="17">
        <v>9.8720292504570395</v>
      </c>
      <c r="F35" s="18">
        <v>11.292346298619799</v>
      </c>
      <c r="G35" s="91">
        <v>10.0135317997294</v>
      </c>
      <c r="H35" s="1"/>
      <c r="I35" s="1"/>
    </row>
    <row r="36" spans="1:9" x14ac:dyDescent="0.35">
      <c r="A36" s="12" t="s">
        <v>256</v>
      </c>
      <c r="B36" s="17">
        <v>4.9056603773584904</v>
      </c>
      <c r="C36" s="17">
        <v>5.9925093632958797</v>
      </c>
      <c r="D36" s="17">
        <v>10.671936758893301</v>
      </c>
      <c r="E36" s="17">
        <v>8.5037674919267996</v>
      </c>
      <c r="F36" s="18">
        <v>10.671936758893301</v>
      </c>
      <c r="G36" s="91">
        <v>11.134020618556701</v>
      </c>
      <c r="H36" s="1"/>
      <c r="I36" s="1"/>
    </row>
    <row r="37" spans="1:9" x14ac:dyDescent="0.35">
      <c r="A37" s="12" t="s">
        <v>257</v>
      </c>
      <c r="B37" s="17">
        <v>1.65745856353591</v>
      </c>
      <c r="C37" s="17">
        <v>1.8181818181818199</v>
      </c>
      <c r="D37" s="17">
        <v>3.5</v>
      </c>
      <c r="E37" s="17">
        <v>3.2679738562091498</v>
      </c>
      <c r="F37" s="18">
        <v>3.5</v>
      </c>
      <c r="G37" s="120">
        <v>3.0701754385964901</v>
      </c>
      <c r="H37" s="1"/>
      <c r="I37" s="1"/>
    </row>
    <row r="38" spans="1:9" x14ac:dyDescent="0.35">
      <c r="A38" s="1" t="s">
        <v>83</v>
      </c>
      <c r="B38" s="1"/>
      <c r="C38" s="1"/>
      <c r="D38" s="1"/>
      <c r="E38" s="1"/>
      <c r="F38" s="1"/>
      <c r="G38" s="1"/>
      <c r="H38" s="1"/>
      <c r="I38" s="1"/>
    </row>
    <row r="39" spans="1:9" x14ac:dyDescent="0.35">
      <c r="A39" s="199"/>
      <c r="B39" s="199"/>
      <c r="C39" s="199"/>
      <c r="D39" s="199"/>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I43" s="1"/>
    </row>
    <row r="44" spans="1:9" x14ac:dyDescent="0.35">
      <c r="A44" s="1"/>
      <c r="B44" s="1"/>
      <c r="C44" s="1"/>
      <c r="D44" s="1"/>
      <c r="E44" s="1"/>
      <c r="F44" s="1"/>
      <c r="G44" s="1"/>
      <c r="H44" s="1"/>
      <c r="I44" s="1"/>
    </row>
    <row r="45" spans="1:9" x14ac:dyDescent="0.35">
      <c r="G45" s="1"/>
      <c r="H45" s="1"/>
    </row>
  </sheetData>
  <sortState xmlns:xlrd2="http://schemas.microsoft.com/office/spreadsheetml/2017/richdata2" ref="A6:D37">
    <sortCondition descending="1" ref="D5:D37"/>
  </sortState>
  <mergeCells count="4">
    <mergeCell ref="A39:D39"/>
    <mergeCell ref="A2:F2"/>
    <mergeCell ref="A1:F1"/>
    <mergeCell ref="A3:F3"/>
  </mergeCells>
  <pageMargins left="0.7" right="0.7" top="0.75" bottom="0.75" header="0.3" footer="0.3"/>
  <tableParts count="1">
    <tablePart r:id="rId1"/>
  </tableParts>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I45"/>
  <sheetViews>
    <sheetView zoomScale="80" zoomScaleNormal="80" workbookViewId="0">
      <selection activeCell="A3" sqref="A3:F3"/>
    </sheetView>
  </sheetViews>
  <sheetFormatPr baseColWidth="10" defaultColWidth="11.453125" defaultRowHeight="14.5" x14ac:dyDescent="0.35"/>
  <cols>
    <col min="1" max="1" width="25.453125" bestFit="1" customWidth="1"/>
  </cols>
  <sheetData>
    <row r="1" spans="1:9" ht="40.5" customHeight="1" x14ac:dyDescent="0.35">
      <c r="A1" s="208" t="s">
        <v>84</v>
      </c>
      <c r="B1" s="208"/>
      <c r="C1" s="208"/>
      <c r="D1" s="208"/>
      <c r="E1" s="208"/>
      <c r="F1" s="208"/>
      <c r="G1" s="1"/>
      <c r="H1" s="1"/>
      <c r="I1" s="1"/>
    </row>
    <row r="2" spans="1:9" ht="57" customHeight="1" x14ac:dyDescent="0.35">
      <c r="A2" s="204" t="s">
        <v>85</v>
      </c>
      <c r="B2" s="204"/>
      <c r="C2" s="204"/>
      <c r="D2" s="204"/>
      <c r="E2" s="204"/>
      <c r="F2" s="204"/>
      <c r="G2" s="1"/>
      <c r="H2" s="1"/>
      <c r="I2" s="1"/>
    </row>
    <row r="3" spans="1:9" x14ac:dyDescent="0.35">
      <c r="A3" s="201" t="s">
        <v>298</v>
      </c>
      <c r="B3" s="201"/>
      <c r="C3" s="201"/>
      <c r="D3" s="201"/>
      <c r="E3" s="201"/>
      <c r="F3" s="201"/>
      <c r="G3" s="1"/>
      <c r="H3" s="1"/>
      <c r="I3" s="1"/>
    </row>
    <row r="4" spans="1:9" x14ac:dyDescent="0.35">
      <c r="A4" s="2"/>
      <c r="B4" s="2"/>
      <c r="C4" s="2"/>
      <c r="D4" s="2"/>
      <c r="E4" s="1"/>
      <c r="F4" s="1"/>
      <c r="G4" s="1"/>
      <c r="H4" s="1"/>
      <c r="I4" s="1"/>
    </row>
    <row r="5" spans="1:9" x14ac:dyDescent="0.35">
      <c r="A5" s="22" t="s">
        <v>226</v>
      </c>
      <c r="B5" s="23" t="s">
        <v>130</v>
      </c>
      <c r="C5" s="23" t="s">
        <v>131</v>
      </c>
      <c r="D5" s="23" t="s">
        <v>132</v>
      </c>
      <c r="E5" s="23" t="s">
        <v>133</v>
      </c>
      <c r="F5" s="24" t="s">
        <v>134</v>
      </c>
      <c r="G5" s="118" t="s">
        <v>291</v>
      </c>
      <c r="H5" s="1"/>
      <c r="I5" s="1"/>
    </row>
    <row r="6" spans="1:9" x14ac:dyDescent="0.35">
      <c r="A6" s="12" t="s">
        <v>1</v>
      </c>
      <c r="B6" s="17">
        <v>1.3497878904743541</v>
      </c>
      <c r="C6" s="17">
        <v>1.1866727521679599</v>
      </c>
      <c r="D6" s="17">
        <v>0.94029149036201209</v>
      </c>
      <c r="E6" s="17">
        <v>4.13559322033898</v>
      </c>
      <c r="F6" s="18">
        <v>2.39880059970015</v>
      </c>
      <c r="G6" s="169">
        <v>20.643939393939402</v>
      </c>
      <c r="H6" s="1"/>
      <c r="I6" s="1"/>
    </row>
    <row r="7" spans="1:9" x14ac:dyDescent="0.35">
      <c r="A7" s="12" t="s">
        <v>228</v>
      </c>
      <c r="B7" s="17">
        <v>51.227864126538648</v>
      </c>
      <c r="C7" s="17">
        <v>53.155786850169683</v>
      </c>
      <c r="D7" s="17">
        <v>55.379183177056767</v>
      </c>
      <c r="E7" s="17">
        <v>54.004543291737697</v>
      </c>
      <c r="F7" s="18">
        <v>55.044464888071097</v>
      </c>
      <c r="G7" s="100">
        <v>54.894022567855998</v>
      </c>
      <c r="H7" s="1"/>
      <c r="I7" s="1"/>
    </row>
    <row r="8" spans="1:9" x14ac:dyDescent="0.35">
      <c r="A8" s="12" t="s">
        <v>230</v>
      </c>
      <c r="B8" s="17">
        <v>42.674383186110262</v>
      </c>
      <c r="C8" s="17">
        <v>41.954348055334528</v>
      </c>
      <c r="D8" s="17">
        <v>43.022738307169448</v>
      </c>
      <c r="E8" s="17">
        <v>57.343483521823202</v>
      </c>
      <c r="F8" s="18">
        <v>57.2720452158255</v>
      </c>
      <c r="G8" s="100">
        <v>59.797841741294498</v>
      </c>
      <c r="H8" s="1"/>
      <c r="I8" s="1"/>
    </row>
    <row r="9" spans="1:9" x14ac:dyDescent="0.35">
      <c r="A9" s="12" t="s">
        <v>231</v>
      </c>
      <c r="B9" s="17">
        <v>48.375872760591044</v>
      </c>
      <c r="C9" s="17">
        <v>47.412150433944063</v>
      </c>
      <c r="D9" s="17">
        <v>46.128723420682839</v>
      </c>
      <c r="E9" s="17">
        <v>62.377244010758702</v>
      </c>
      <c r="F9" s="18">
        <v>63.754929425292701</v>
      </c>
      <c r="G9" s="100">
        <v>67.919972946829503</v>
      </c>
      <c r="H9" s="1"/>
      <c r="I9" s="1"/>
    </row>
    <row r="10" spans="1:9" x14ac:dyDescent="0.35">
      <c r="A10" s="12" t="s">
        <v>233</v>
      </c>
      <c r="B10" s="17">
        <v>16.786081986846803</v>
      </c>
      <c r="C10" s="17">
        <v>13.889837016810308</v>
      </c>
      <c r="D10" s="17">
        <v>12.7204084259299</v>
      </c>
      <c r="E10" s="17">
        <v>33.701319863125299</v>
      </c>
      <c r="F10" s="18">
        <v>75.9551071307108</v>
      </c>
      <c r="G10" s="100">
        <v>77.247605888798901</v>
      </c>
      <c r="H10" s="1"/>
      <c r="I10" s="1"/>
    </row>
    <row r="11" spans="1:9" x14ac:dyDescent="0.35">
      <c r="A11" s="12" t="s">
        <v>238</v>
      </c>
      <c r="B11" s="17">
        <v>66.472141761799293</v>
      </c>
      <c r="C11" s="17">
        <v>68.49113686722346</v>
      </c>
      <c r="D11" s="17">
        <v>68.234055807359354</v>
      </c>
      <c r="E11" s="17">
        <v>65.030332612788499</v>
      </c>
      <c r="F11" s="18">
        <v>68.402934820845303</v>
      </c>
      <c r="G11" s="100">
        <v>70.866346278737495</v>
      </c>
      <c r="H11" s="1"/>
      <c r="I11" s="1"/>
    </row>
    <row r="12" spans="1:9" x14ac:dyDescent="0.35">
      <c r="A12" s="12" t="s">
        <v>239</v>
      </c>
      <c r="B12" s="17">
        <v>39.900368742022408</v>
      </c>
      <c r="C12" s="17">
        <v>39.074414394645899</v>
      </c>
      <c r="D12" s="17">
        <v>38.933043607638517</v>
      </c>
      <c r="E12" s="17">
        <v>37.029532077946698</v>
      </c>
      <c r="F12" s="18">
        <v>65.079283037675594</v>
      </c>
      <c r="G12" s="100">
        <v>67.255401796552604</v>
      </c>
      <c r="H12" s="1"/>
      <c r="I12" s="1"/>
    </row>
    <row r="13" spans="1:9" x14ac:dyDescent="0.35">
      <c r="A13" s="12" t="s">
        <v>245</v>
      </c>
      <c r="B13" s="17">
        <v>49.386757188175629</v>
      </c>
      <c r="C13" s="17">
        <v>48.382947076440672</v>
      </c>
      <c r="D13" s="17">
        <v>48.131689303373598</v>
      </c>
      <c r="E13" s="17">
        <v>53.972471921775401</v>
      </c>
      <c r="F13" s="18">
        <v>68.452120682116302</v>
      </c>
      <c r="G13" s="100">
        <v>68.549780672604001</v>
      </c>
      <c r="H13" s="1"/>
      <c r="I13" s="1"/>
    </row>
    <row r="14" spans="1:9" x14ac:dyDescent="0.35">
      <c r="A14" s="12" t="s">
        <v>227</v>
      </c>
      <c r="B14" s="17">
        <v>46.497811131957469</v>
      </c>
      <c r="C14" s="17">
        <v>50.512316653800269</v>
      </c>
      <c r="D14" s="17">
        <v>50.476868327402137</v>
      </c>
      <c r="E14" s="17">
        <v>53.856382978723403</v>
      </c>
      <c r="F14" s="18">
        <v>57.275727572757297</v>
      </c>
      <c r="G14" s="100">
        <v>59.475343478768501</v>
      </c>
      <c r="H14" s="1"/>
      <c r="I14" s="1"/>
    </row>
    <row r="15" spans="1:9" x14ac:dyDescent="0.35">
      <c r="A15" s="12" t="s">
        <v>229</v>
      </c>
      <c r="B15" s="17">
        <v>33.85773222749733</v>
      </c>
      <c r="C15" s="17">
        <v>33.253589748872088</v>
      </c>
      <c r="D15" s="17">
        <v>34.392779676046501</v>
      </c>
      <c r="E15" s="17">
        <v>35.396629977398398</v>
      </c>
      <c r="F15" s="18">
        <v>41.2296196224761</v>
      </c>
      <c r="G15" s="100">
        <v>42.145430277283403</v>
      </c>
      <c r="H15" s="1"/>
      <c r="I15" s="1"/>
    </row>
    <row r="16" spans="1:9" x14ac:dyDescent="0.35">
      <c r="A16" s="12" t="s">
        <v>232</v>
      </c>
      <c r="B16" s="17">
        <v>43.274131059669777</v>
      </c>
      <c r="C16" s="17">
        <v>40.457131835278233</v>
      </c>
      <c r="D16" s="17">
        <v>40.13346979404713</v>
      </c>
      <c r="E16" s="17">
        <v>45.185652254911801</v>
      </c>
      <c r="F16" s="18">
        <v>45.969930525401701</v>
      </c>
      <c r="G16" s="100">
        <v>47.761474036850899</v>
      </c>
      <c r="H16" s="1"/>
      <c r="I16" s="1"/>
    </row>
    <row r="17" spans="1:9" x14ac:dyDescent="0.35">
      <c r="A17" s="12" t="s">
        <v>234</v>
      </c>
      <c r="B17" s="17">
        <v>1.1225444340505144</v>
      </c>
      <c r="C17" s="17">
        <v>0.59397163120567376</v>
      </c>
      <c r="D17" s="17">
        <v>5.0192404216161952E-2</v>
      </c>
      <c r="E17" s="17">
        <v>18.017099380343598</v>
      </c>
      <c r="F17" s="18">
        <v>18.881609733270899</v>
      </c>
      <c r="G17" s="100">
        <v>24.454953510740602</v>
      </c>
      <c r="H17" s="1"/>
      <c r="I17" s="1"/>
    </row>
    <row r="18" spans="1:9" x14ac:dyDescent="0.35">
      <c r="A18" s="12" t="s">
        <v>235</v>
      </c>
      <c r="B18" s="17">
        <v>49.386601106330666</v>
      </c>
      <c r="C18" s="17">
        <v>47.678254250190307</v>
      </c>
      <c r="D18" s="17">
        <v>46.350911626465574</v>
      </c>
      <c r="E18" s="17">
        <v>50.583005392799897</v>
      </c>
      <c r="F18" s="18">
        <v>55.347818334649403</v>
      </c>
      <c r="G18" s="100">
        <v>66.256848169963206</v>
      </c>
      <c r="H18" s="1"/>
      <c r="I18" s="1"/>
    </row>
    <row r="19" spans="1:9" x14ac:dyDescent="0.35">
      <c r="A19" s="12" t="s">
        <v>237</v>
      </c>
      <c r="B19" s="17">
        <v>8.8033012379642361</v>
      </c>
      <c r="C19" s="17">
        <v>16.787264833574529</v>
      </c>
      <c r="D19" s="17">
        <v>7.0695553021664761</v>
      </c>
      <c r="E19" s="17">
        <v>32.154340836012899</v>
      </c>
      <c r="F19" s="18">
        <v>57.296466973886297</v>
      </c>
      <c r="G19" s="100">
        <v>61.851332398316998</v>
      </c>
      <c r="H19" s="1"/>
      <c r="I19" s="1"/>
    </row>
    <row r="20" spans="1:9" x14ac:dyDescent="0.35">
      <c r="A20" s="12" t="s">
        <v>240</v>
      </c>
      <c r="B20" s="17">
        <v>0.46948356807511737</v>
      </c>
      <c r="C20" s="17">
        <v>15.853658536585366</v>
      </c>
      <c r="D20" s="17">
        <v>0</v>
      </c>
      <c r="E20" s="17">
        <v>0.51546391752577303</v>
      </c>
      <c r="F20" s="18">
        <v>1.7751479289940799</v>
      </c>
      <c r="G20" s="100">
        <v>0</v>
      </c>
      <c r="H20" s="1"/>
      <c r="I20" s="1"/>
    </row>
    <row r="21" spans="1:9" x14ac:dyDescent="0.35">
      <c r="A21" s="12" t="s">
        <v>241</v>
      </c>
      <c r="B21" s="17">
        <v>4.5820433436532504</v>
      </c>
      <c r="C21" s="17">
        <v>2.6841448189762795</v>
      </c>
      <c r="D21" s="17">
        <v>3.0975496994914473</v>
      </c>
      <c r="E21" s="17">
        <v>3.0102547138603999</v>
      </c>
      <c r="F21" s="18">
        <v>4.6827281981676299</v>
      </c>
      <c r="G21" s="100">
        <v>2.6538886841135301</v>
      </c>
      <c r="H21" s="1"/>
      <c r="I21" s="1"/>
    </row>
    <row r="22" spans="1:9" x14ac:dyDescent="0.35">
      <c r="A22" s="12" t="s">
        <v>242</v>
      </c>
      <c r="B22" s="17">
        <v>66.698354227318632</v>
      </c>
      <c r="C22" s="17">
        <v>70.118640066107901</v>
      </c>
      <c r="D22" s="17">
        <v>71.940490456843889</v>
      </c>
      <c r="E22" s="17">
        <v>77.925988536411396</v>
      </c>
      <c r="F22" s="18">
        <v>77.366287229066003</v>
      </c>
      <c r="G22" s="100">
        <v>84.349671941335401</v>
      </c>
      <c r="H22" s="1"/>
      <c r="I22" s="1"/>
    </row>
    <row r="23" spans="1:9" x14ac:dyDescent="0.35">
      <c r="A23" s="12" t="s">
        <v>243</v>
      </c>
      <c r="B23" s="17">
        <v>46.842221893928205</v>
      </c>
      <c r="C23" s="17">
        <v>48.848627868914853</v>
      </c>
      <c r="D23" s="17">
        <v>47.077757685352623</v>
      </c>
      <c r="E23" s="17">
        <v>54.495986026670302</v>
      </c>
      <c r="F23" s="18">
        <v>56.640089916054897</v>
      </c>
      <c r="G23" s="100">
        <v>63.233165012888897</v>
      </c>
      <c r="H23" s="1"/>
      <c r="I23" s="1"/>
    </row>
    <row r="24" spans="1:9" x14ac:dyDescent="0.35">
      <c r="A24" s="12" t="s">
        <v>244</v>
      </c>
      <c r="B24" s="17">
        <v>33.079034897840664</v>
      </c>
      <c r="C24" s="17">
        <v>33.601312110131211</v>
      </c>
      <c r="D24" s="17">
        <v>35.753200762734949</v>
      </c>
      <c r="E24" s="17">
        <v>45.751172525089501</v>
      </c>
      <c r="F24" s="18">
        <v>62.817047817047801</v>
      </c>
      <c r="G24" s="100">
        <v>69.478767950265905</v>
      </c>
      <c r="H24" s="1"/>
      <c r="I24" s="1"/>
    </row>
    <row r="25" spans="1:9" x14ac:dyDescent="0.35">
      <c r="A25" s="12" t="s">
        <v>246</v>
      </c>
      <c r="B25" s="17">
        <v>40.104985662750906</v>
      </c>
      <c r="C25" s="17">
        <v>36.71069748824177</v>
      </c>
      <c r="D25" s="17">
        <v>38.575729025438335</v>
      </c>
      <c r="E25" s="17">
        <v>43.915028331536298</v>
      </c>
      <c r="F25" s="18">
        <v>52.813330113499198</v>
      </c>
      <c r="G25" s="100">
        <v>57.578500138270897</v>
      </c>
      <c r="H25" s="1"/>
      <c r="I25" s="1"/>
    </row>
    <row r="26" spans="1:9" x14ac:dyDescent="0.35">
      <c r="A26" s="12" t="s">
        <v>247</v>
      </c>
      <c r="B26" s="17">
        <v>0</v>
      </c>
      <c r="C26" s="17">
        <v>0</v>
      </c>
      <c r="D26" s="17">
        <v>0</v>
      </c>
      <c r="E26" s="17">
        <v>52.451708766716202</v>
      </c>
      <c r="F26" s="18">
        <v>52.770780856423201</v>
      </c>
      <c r="G26" s="100">
        <v>64.994165694282401</v>
      </c>
      <c r="H26" s="1"/>
      <c r="I26" s="1"/>
    </row>
    <row r="27" spans="1:9" x14ac:dyDescent="0.35">
      <c r="A27" s="12" t="s">
        <v>236</v>
      </c>
      <c r="B27" s="17">
        <v>4.2031523642732047</v>
      </c>
      <c r="C27" s="17">
        <v>0</v>
      </c>
      <c r="D27" s="17">
        <v>1.394700139470014</v>
      </c>
      <c r="E27" s="17">
        <v>30.117340286831801</v>
      </c>
      <c r="F27" s="18">
        <v>37.329286798179098</v>
      </c>
      <c r="G27" s="100">
        <v>41.329856584093903</v>
      </c>
      <c r="H27" s="1"/>
      <c r="I27" s="1"/>
    </row>
    <row r="28" spans="1:9" x14ac:dyDescent="0.35">
      <c r="A28" s="12" t="s">
        <v>248</v>
      </c>
      <c r="B28" s="17">
        <v>0.55061095187811127</v>
      </c>
      <c r="C28" s="17">
        <v>1.0124430017775716</v>
      </c>
      <c r="D28" s="17">
        <v>1.10587899543379</v>
      </c>
      <c r="E28" s="17">
        <v>5.2202742189256002</v>
      </c>
      <c r="F28" s="18">
        <v>6.3508008259389497</v>
      </c>
      <c r="G28" s="100">
        <v>7.0908207867897</v>
      </c>
      <c r="H28" s="1"/>
      <c r="I28" s="1"/>
    </row>
    <row r="29" spans="1:9" x14ac:dyDescent="0.35">
      <c r="A29" s="12" t="s">
        <v>249</v>
      </c>
      <c r="B29" s="17">
        <v>4.5865416806160031</v>
      </c>
      <c r="C29" s="17">
        <v>4.522003034901366</v>
      </c>
      <c r="D29" s="17">
        <v>5.1683998137513578</v>
      </c>
      <c r="E29" s="17">
        <v>15.941592653921401</v>
      </c>
      <c r="F29" s="18">
        <v>14.2221908526256</v>
      </c>
      <c r="G29" s="91">
        <v>14.441323559635499</v>
      </c>
      <c r="H29" s="1"/>
      <c r="I29" s="1"/>
    </row>
    <row r="30" spans="1:9" x14ac:dyDescent="0.35">
      <c r="A30" s="12" t="s">
        <v>250</v>
      </c>
      <c r="B30" s="17">
        <v>9.3220338983050848</v>
      </c>
      <c r="C30" s="17">
        <v>7.1839080459770113</v>
      </c>
      <c r="D30" s="17">
        <v>3.9490445859872612</v>
      </c>
      <c r="E30" s="17">
        <v>0.83251714005876598</v>
      </c>
      <c r="F30" s="18">
        <v>6.63983903420523</v>
      </c>
      <c r="G30" s="91">
        <v>4.2483660130718999</v>
      </c>
      <c r="H30" s="1"/>
      <c r="I30" s="1"/>
    </row>
    <row r="31" spans="1:9" x14ac:dyDescent="0.35">
      <c r="A31" s="12" t="s">
        <v>251</v>
      </c>
      <c r="B31" s="17">
        <v>0</v>
      </c>
      <c r="C31" s="17">
        <v>0</v>
      </c>
      <c r="D31" s="17">
        <v>0</v>
      </c>
      <c r="E31" s="17">
        <v>36.864406779661003</v>
      </c>
      <c r="F31" s="18">
        <v>41.871921182266</v>
      </c>
      <c r="G31" s="91">
        <v>53.097731239092496</v>
      </c>
      <c r="H31" s="1"/>
      <c r="I31" s="1"/>
    </row>
    <row r="32" spans="1:9" x14ac:dyDescent="0.35">
      <c r="A32" s="12" t="s">
        <v>252</v>
      </c>
      <c r="B32" s="17">
        <v>65.894542692850166</v>
      </c>
      <c r="C32" s="17">
        <v>65.66969714517343</v>
      </c>
      <c r="D32" s="17">
        <v>64.41527512392345</v>
      </c>
      <c r="E32" s="17">
        <v>72.879498844770495</v>
      </c>
      <c r="F32" s="18">
        <v>77.315827862873803</v>
      </c>
      <c r="G32" s="91">
        <v>78.431033203945901</v>
      </c>
      <c r="H32" s="1"/>
      <c r="I32" s="1"/>
    </row>
    <row r="33" spans="1:9" x14ac:dyDescent="0.35">
      <c r="A33" s="12" t="s">
        <v>253</v>
      </c>
      <c r="B33" s="17">
        <v>3.7766258657490086</v>
      </c>
      <c r="C33" s="17">
        <v>3.5596363471889276</v>
      </c>
      <c r="D33" s="17">
        <v>3.1934799783774794</v>
      </c>
      <c r="E33" s="17">
        <v>0.75738343065075697</v>
      </c>
      <c r="F33" s="18">
        <v>29.700260828665499</v>
      </c>
      <c r="G33" s="91">
        <v>31.050810417046101</v>
      </c>
      <c r="H33" s="1"/>
      <c r="I33" s="1"/>
    </row>
    <row r="34" spans="1:9" x14ac:dyDescent="0.35">
      <c r="A34" s="12" t="s">
        <v>254</v>
      </c>
      <c r="B34" s="17">
        <v>60.868013738346939</v>
      </c>
      <c r="C34" s="17">
        <v>65.182072829131656</v>
      </c>
      <c r="D34" s="17">
        <v>65.050486031021251</v>
      </c>
      <c r="E34" s="17">
        <v>71.310610148021297</v>
      </c>
      <c r="F34" s="18">
        <v>83.554592251422406</v>
      </c>
      <c r="G34" s="91">
        <v>86.187988327214498</v>
      </c>
      <c r="H34" s="1"/>
      <c r="I34" s="1"/>
    </row>
    <row r="35" spans="1:9" x14ac:dyDescent="0.35">
      <c r="A35" s="12" t="s">
        <v>255</v>
      </c>
      <c r="B35" s="17">
        <v>1.8222587165234967</v>
      </c>
      <c r="C35" s="17">
        <v>1.5399535662855968</v>
      </c>
      <c r="D35" s="17">
        <v>1.3789006316052779</v>
      </c>
      <c r="E35" s="17">
        <v>24.473574945133201</v>
      </c>
      <c r="F35" s="18">
        <v>39.774396333940402</v>
      </c>
      <c r="G35" s="91">
        <v>44.1849064221242</v>
      </c>
      <c r="H35" s="1"/>
      <c r="I35" s="1"/>
    </row>
    <row r="36" spans="1:9" x14ac:dyDescent="0.35">
      <c r="A36" s="12" t="s">
        <v>256</v>
      </c>
      <c r="B36" s="17">
        <v>16.802248188137849</v>
      </c>
      <c r="C36" s="17">
        <v>17.281173954723101</v>
      </c>
      <c r="D36" s="17">
        <v>18.998031848273396</v>
      </c>
      <c r="E36" s="17">
        <v>38.4243515369741</v>
      </c>
      <c r="F36" s="18">
        <v>41.407420310050497</v>
      </c>
      <c r="G36" s="91">
        <v>58.338926767230703</v>
      </c>
      <c r="H36" s="1"/>
      <c r="I36" s="1"/>
    </row>
    <row r="37" spans="1:9" x14ac:dyDescent="0.35">
      <c r="A37" s="12" t="s">
        <v>257</v>
      </c>
      <c r="B37" s="17">
        <v>11.935483870967742</v>
      </c>
      <c r="C37" s="17">
        <v>11.279556510917525</v>
      </c>
      <c r="D37" s="17">
        <v>14.916302377652201</v>
      </c>
      <c r="E37" s="17">
        <v>34.702237159962202</v>
      </c>
      <c r="F37" s="18">
        <v>37.693298969072202</v>
      </c>
      <c r="G37" s="120">
        <v>39.190833502332197</v>
      </c>
      <c r="H37" s="1"/>
      <c r="I37" s="1"/>
    </row>
    <row r="38" spans="1:9" x14ac:dyDescent="0.35">
      <c r="A38" s="1" t="s">
        <v>83</v>
      </c>
      <c r="B38" s="1"/>
      <c r="C38" s="1"/>
      <c r="D38" s="1"/>
      <c r="E38" s="1"/>
      <c r="F38" s="1"/>
      <c r="G38" s="1"/>
      <c r="H38" s="1"/>
      <c r="I38" s="1"/>
    </row>
    <row r="39" spans="1:9" ht="15" customHeight="1" x14ac:dyDescent="0.35">
      <c r="A39" s="1" t="s">
        <v>276</v>
      </c>
      <c r="B39" s="1"/>
      <c r="C39" s="1"/>
      <c r="D39" s="1"/>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I43" s="1"/>
    </row>
    <row r="44" spans="1:9" x14ac:dyDescent="0.35">
      <c r="A44" s="1"/>
      <c r="B44" s="1"/>
      <c r="C44" s="1"/>
      <c r="D44" s="1"/>
      <c r="E44" s="1"/>
      <c r="F44" s="1"/>
      <c r="G44" s="1"/>
      <c r="H44" s="1"/>
      <c r="I44" s="1"/>
    </row>
    <row r="45" spans="1:9" x14ac:dyDescent="0.35">
      <c r="G45" s="1"/>
      <c r="H45" s="1"/>
    </row>
  </sheetData>
  <sortState xmlns:xlrd2="http://schemas.microsoft.com/office/spreadsheetml/2017/richdata2" ref="A6:D37">
    <sortCondition descending="1" ref="D5:D37"/>
  </sortState>
  <mergeCells count="3">
    <mergeCell ref="A1:F1"/>
    <mergeCell ref="A2:F2"/>
    <mergeCell ref="A3:F3"/>
  </mergeCells>
  <pageMargins left="0.7" right="0.7" top="0.75" bottom="0.75" header="0.3" footer="0.3"/>
  <tableParts count="1">
    <tablePart r:id="rId1"/>
  </tableParts>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I45"/>
  <sheetViews>
    <sheetView zoomScale="80" zoomScaleNormal="80" workbookViewId="0">
      <selection activeCell="G5" sqref="G5:G37"/>
    </sheetView>
  </sheetViews>
  <sheetFormatPr baseColWidth="10" defaultColWidth="11.453125" defaultRowHeight="14.5" x14ac:dyDescent="0.35"/>
  <cols>
    <col min="1" max="1" width="25.453125" bestFit="1" customWidth="1"/>
  </cols>
  <sheetData>
    <row r="1" spans="1:9" ht="23.5" x14ac:dyDescent="0.35">
      <c r="A1" s="202" t="s">
        <v>143</v>
      </c>
      <c r="B1" s="202"/>
      <c r="C1" s="202"/>
      <c r="D1" s="202"/>
      <c r="E1" s="202"/>
      <c r="F1" s="202"/>
      <c r="G1" s="1"/>
      <c r="H1" s="1"/>
      <c r="I1" s="1"/>
    </row>
    <row r="2" spans="1:9" ht="48.75" customHeight="1" x14ac:dyDescent="0.35">
      <c r="A2" s="204" t="s">
        <v>86</v>
      </c>
      <c r="B2" s="204"/>
      <c r="C2" s="204"/>
      <c r="D2" s="204"/>
      <c r="E2" s="204"/>
      <c r="F2" s="204"/>
      <c r="G2" s="1"/>
      <c r="H2" s="1"/>
      <c r="I2" s="1"/>
    </row>
    <row r="3" spans="1:9" x14ac:dyDescent="0.35">
      <c r="A3" s="201" t="s">
        <v>55</v>
      </c>
      <c r="B3" s="201"/>
      <c r="C3" s="201"/>
      <c r="D3" s="201"/>
      <c r="E3" s="201"/>
      <c r="F3" s="201"/>
      <c r="G3" s="1"/>
      <c r="H3" s="1"/>
      <c r="I3" s="1"/>
    </row>
    <row r="4" spans="1:9" x14ac:dyDescent="0.35">
      <c r="A4" s="2"/>
      <c r="B4" s="2"/>
      <c r="C4" s="2"/>
      <c r="D4" s="2"/>
      <c r="E4" s="1"/>
      <c r="F4" s="1"/>
      <c r="G4" s="1"/>
      <c r="H4" s="1"/>
      <c r="I4" s="1"/>
    </row>
    <row r="5" spans="1:9" x14ac:dyDescent="0.35">
      <c r="A5" s="22" t="s">
        <v>226</v>
      </c>
      <c r="B5" s="23" t="s">
        <v>130</v>
      </c>
      <c r="C5" s="23" t="s">
        <v>131</v>
      </c>
      <c r="D5" s="23" t="s">
        <v>132</v>
      </c>
      <c r="E5" s="23" t="s">
        <v>133</v>
      </c>
      <c r="F5" s="24" t="s">
        <v>134</v>
      </c>
      <c r="G5" s="118" t="s">
        <v>291</v>
      </c>
      <c r="H5" s="1"/>
      <c r="I5" s="1"/>
    </row>
    <row r="6" spans="1:9" x14ac:dyDescent="0.35">
      <c r="A6" s="12" t="s">
        <v>1</v>
      </c>
      <c r="B6" s="30">
        <v>5.5374592833876219</v>
      </c>
      <c r="C6" s="30">
        <v>5.4631828978622332</v>
      </c>
      <c r="D6" s="38">
        <v>13.5</v>
      </c>
      <c r="E6" s="38">
        <v>16.393442622950801</v>
      </c>
      <c r="F6" s="39">
        <v>14.7482014388489</v>
      </c>
      <c r="G6" s="116">
        <v>14.7482014388489</v>
      </c>
      <c r="H6" s="1"/>
      <c r="I6" s="1"/>
    </row>
    <row r="7" spans="1:9" x14ac:dyDescent="0.35">
      <c r="A7" s="12" t="s">
        <v>228</v>
      </c>
      <c r="B7" s="30">
        <v>30.858676207513419</v>
      </c>
      <c r="C7" s="30">
        <v>33.232422614092187</v>
      </c>
      <c r="D7" s="38">
        <v>37.165387009753061</v>
      </c>
      <c r="E7" s="38">
        <v>41.412520064205502</v>
      </c>
      <c r="F7" s="39">
        <v>43.692949665304702</v>
      </c>
      <c r="G7" s="110">
        <v>43.692949665304702</v>
      </c>
      <c r="H7" s="1"/>
      <c r="I7" s="1"/>
    </row>
    <row r="8" spans="1:9" x14ac:dyDescent="0.35">
      <c r="A8" s="12" t="s">
        <v>230</v>
      </c>
      <c r="B8" s="30">
        <v>31.487290427257975</v>
      </c>
      <c r="C8" s="30">
        <v>33.426069036579079</v>
      </c>
      <c r="D8" s="38">
        <v>37.09050527484731</v>
      </c>
      <c r="E8" s="38">
        <v>41.939379302016697</v>
      </c>
      <c r="F8" s="39">
        <v>45.567794387621298</v>
      </c>
      <c r="G8" s="110">
        <v>45.567794387621298</v>
      </c>
      <c r="H8" s="1"/>
      <c r="I8" s="1"/>
    </row>
    <row r="9" spans="1:9" x14ac:dyDescent="0.35">
      <c r="A9" s="12" t="s">
        <v>231</v>
      </c>
      <c r="B9" s="30">
        <v>31.68081494057725</v>
      </c>
      <c r="C9" s="30">
        <v>32.426492876629283</v>
      </c>
      <c r="D9" s="38">
        <v>38.71221044365921</v>
      </c>
      <c r="E9" s="38">
        <v>38.465396188565698</v>
      </c>
      <c r="F9" s="39">
        <v>44.091903719912501</v>
      </c>
      <c r="G9" s="110">
        <v>44.091903719912501</v>
      </c>
      <c r="H9" s="1"/>
      <c r="I9" s="1"/>
    </row>
    <row r="10" spans="1:9" x14ac:dyDescent="0.35">
      <c r="A10" s="12" t="s">
        <v>233</v>
      </c>
      <c r="B10" s="30">
        <v>11.535385845661736</v>
      </c>
      <c r="C10" s="30">
        <v>12.248854423686993</v>
      </c>
      <c r="D10" s="38">
        <v>19.928115015974441</v>
      </c>
      <c r="E10" s="38">
        <v>24.889068172650301</v>
      </c>
      <c r="F10" s="39">
        <v>28.513513513513502</v>
      </c>
      <c r="G10" s="110">
        <v>28.513513513513502</v>
      </c>
      <c r="H10" s="1"/>
      <c r="I10" s="1"/>
    </row>
    <row r="11" spans="1:9" x14ac:dyDescent="0.35">
      <c r="A11" s="12" t="s">
        <v>238</v>
      </c>
      <c r="B11" s="30">
        <v>26.620724859622257</v>
      </c>
      <c r="C11" s="30">
        <v>28.368163628279238</v>
      </c>
      <c r="D11" s="38">
        <v>35.434173669467789</v>
      </c>
      <c r="E11" s="38">
        <v>36.577505639703503</v>
      </c>
      <c r="F11" s="39">
        <v>43.291536050156701</v>
      </c>
      <c r="G11" s="110">
        <v>43.291536050156701</v>
      </c>
      <c r="H11" s="1"/>
      <c r="I11" s="1"/>
    </row>
    <row r="12" spans="1:9" x14ac:dyDescent="0.35">
      <c r="A12" s="12" t="s">
        <v>239</v>
      </c>
      <c r="B12" s="30">
        <v>35.270472525122941</v>
      </c>
      <c r="C12" s="30">
        <v>35.381184883318596</v>
      </c>
      <c r="D12" s="38">
        <v>39.109828971770035</v>
      </c>
      <c r="E12" s="38">
        <v>41.332578178728902</v>
      </c>
      <c r="F12" s="39">
        <v>44.0854870775348</v>
      </c>
      <c r="G12" s="110">
        <v>44.0854870775348</v>
      </c>
      <c r="H12" s="1"/>
      <c r="I12" s="1"/>
    </row>
    <row r="13" spans="1:9" x14ac:dyDescent="0.35">
      <c r="A13" s="12" t="s">
        <v>245</v>
      </c>
      <c r="B13" s="30">
        <v>25.666890831652093</v>
      </c>
      <c r="C13" s="30">
        <v>25.926680244399186</v>
      </c>
      <c r="D13" s="38">
        <v>31.060202450719231</v>
      </c>
      <c r="E13" s="38">
        <v>35.354477611940297</v>
      </c>
      <c r="F13" s="39">
        <v>40.170523751522502</v>
      </c>
      <c r="G13" s="110">
        <v>40.170523751522502</v>
      </c>
      <c r="H13" s="1"/>
      <c r="I13" s="1"/>
    </row>
    <row r="14" spans="1:9" x14ac:dyDescent="0.35">
      <c r="A14" s="12" t="s">
        <v>227</v>
      </c>
      <c r="B14" s="30">
        <v>26.928746928746929</v>
      </c>
      <c r="C14" s="30">
        <v>25.10841283607979</v>
      </c>
      <c r="D14" s="38">
        <v>34.404283801874165</v>
      </c>
      <c r="E14" s="38">
        <v>42.053522665210302</v>
      </c>
      <c r="F14" s="39">
        <v>41.940451745379903</v>
      </c>
      <c r="G14" s="110">
        <v>41.940451745379903</v>
      </c>
      <c r="H14" s="1"/>
      <c r="I14" s="1"/>
    </row>
    <row r="15" spans="1:9" x14ac:dyDescent="0.35">
      <c r="A15" s="12" t="s">
        <v>229</v>
      </c>
      <c r="B15" s="30">
        <v>37.870484944906018</v>
      </c>
      <c r="C15" s="30">
        <v>38.235090392740872</v>
      </c>
      <c r="D15" s="38">
        <v>41.334931772504497</v>
      </c>
      <c r="E15" s="38">
        <v>46.5860023724792</v>
      </c>
      <c r="F15" s="39">
        <v>48.584946385094902</v>
      </c>
      <c r="G15" s="110">
        <v>48.584946385094902</v>
      </c>
      <c r="H15" s="1"/>
      <c r="I15" s="1"/>
    </row>
    <row r="16" spans="1:9" x14ac:dyDescent="0.35">
      <c r="A16" s="12" t="s">
        <v>232</v>
      </c>
      <c r="B16" s="30">
        <v>25.49855121868076</v>
      </c>
      <c r="C16" s="30">
        <v>25.941741650144884</v>
      </c>
      <c r="D16" s="38">
        <v>32.611411911703456</v>
      </c>
      <c r="E16" s="38">
        <v>34.592833876221498</v>
      </c>
      <c r="F16" s="39">
        <v>35.679214402618697</v>
      </c>
      <c r="G16" s="110">
        <v>35.679214402618697</v>
      </c>
      <c r="H16" s="1"/>
      <c r="I16" s="1"/>
    </row>
    <row r="17" spans="1:9" x14ac:dyDescent="0.35">
      <c r="A17" s="12" t="s">
        <v>234</v>
      </c>
      <c r="B17" s="30">
        <v>11.237016052880074</v>
      </c>
      <c r="C17" s="30">
        <v>9.423347398030943</v>
      </c>
      <c r="D17" s="38">
        <v>12.903225806451612</v>
      </c>
      <c r="E17" s="38">
        <v>14.4075829383886</v>
      </c>
      <c r="F17" s="39">
        <v>18.298261665141801</v>
      </c>
      <c r="G17" s="110">
        <v>18.298261665141801</v>
      </c>
      <c r="H17" s="1"/>
      <c r="I17" s="1"/>
    </row>
    <row r="18" spans="1:9" x14ac:dyDescent="0.35">
      <c r="A18" s="12" t="s">
        <v>235</v>
      </c>
      <c r="B18" s="30">
        <v>16.219190140845072</v>
      </c>
      <c r="C18" s="30">
        <v>17.826564215148188</v>
      </c>
      <c r="D18" s="38">
        <v>22.901168969181722</v>
      </c>
      <c r="E18" s="38">
        <v>26.844870916152601</v>
      </c>
      <c r="F18" s="39">
        <v>30.3356056633456</v>
      </c>
      <c r="G18" s="110">
        <v>30.3356056633456</v>
      </c>
      <c r="H18" s="1"/>
      <c r="I18" s="1"/>
    </row>
    <row r="19" spans="1:9" x14ac:dyDescent="0.35">
      <c r="A19" s="12" t="s">
        <v>237</v>
      </c>
      <c r="B19" s="30">
        <v>5.8823529411764701</v>
      </c>
      <c r="C19" s="30">
        <v>10.810810810810811</v>
      </c>
      <c r="D19" s="38">
        <v>0</v>
      </c>
      <c r="E19" s="38">
        <v>14.6666666666667</v>
      </c>
      <c r="F19" s="39">
        <v>9.67741935483871</v>
      </c>
      <c r="G19" s="110">
        <v>9.67741935483871</v>
      </c>
      <c r="H19" s="1"/>
      <c r="I19" s="1"/>
    </row>
    <row r="20" spans="1:9" x14ac:dyDescent="0.35">
      <c r="A20" s="12" t="s">
        <v>240</v>
      </c>
      <c r="B20" s="30">
        <v>0</v>
      </c>
      <c r="C20" s="30">
        <v>2.9411764705882351</v>
      </c>
      <c r="D20" s="38">
        <v>4.1666666666666661</v>
      </c>
      <c r="E20" s="38">
        <v>2.9411764705882399</v>
      </c>
      <c r="F20" s="39">
        <v>3.8461538461538498</v>
      </c>
      <c r="G20" s="110">
        <v>3.8461538461538498</v>
      </c>
      <c r="H20" s="1"/>
      <c r="I20" s="1"/>
    </row>
    <row r="21" spans="1:9" x14ac:dyDescent="0.35">
      <c r="A21" s="12" t="s">
        <v>241</v>
      </c>
      <c r="B21" s="30">
        <v>2.2556390977443606</v>
      </c>
      <c r="C21" s="30">
        <v>3.278688524590164</v>
      </c>
      <c r="D21" s="38">
        <v>10.106382978723403</v>
      </c>
      <c r="E21" s="38">
        <v>11.685393258427</v>
      </c>
      <c r="F21" s="39">
        <v>12.452830188679201</v>
      </c>
      <c r="G21" s="110">
        <v>12.452830188679201</v>
      </c>
      <c r="H21" s="1"/>
      <c r="I21" s="1"/>
    </row>
    <row r="22" spans="1:9" x14ac:dyDescent="0.35">
      <c r="A22" s="12" t="s">
        <v>242</v>
      </c>
      <c r="B22" s="30">
        <v>15.551839464882944</v>
      </c>
      <c r="C22" s="30">
        <v>16.502384737678856</v>
      </c>
      <c r="D22" s="38">
        <v>23.370025402201524</v>
      </c>
      <c r="E22" s="38">
        <v>26.940966010733501</v>
      </c>
      <c r="F22" s="39">
        <v>27.124291902699099</v>
      </c>
      <c r="G22" s="110">
        <v>27.124291902699099</v>
      </c>
      <c r="H22" s="1"/>
      <c r="I22" s="1"/>
    </row>
    <row r="23" spans="1:9" x14ac:dyDescent="0.35">
      <c r="A23" s="12" t="s">
        <v>243</v>
      </c>
      <c r="B23" s="30">
        <v>13.376987839101965</v>
      </c>
      <c r="C23" s="30">
        <v>13.021991598715097</v>
      </c>
      <c r="D23" s="38">
        <v>20.697674418604649</v>
      </c>
      <c r="E23" s="38">
        <v>25.201612903225801</v>
      </c>
      <c r="F23" s="39">
        <v>29.4871794871795</v>
      </c>
      <c r="G23" s="110">
        <v>29.4871794871795</v>
      </c>
      <c r="H23" s="1"/>
      <c r="I23" s="1"/>
    </row>
    <row r="24" spans="1:9" x14ac:dyDescent="0.35">
      <c r="A24" s="12" t="s">
        <v>244</v>
      </c>
      <c r="B24" s="30">
        <v>15.444798609098811</v>
      </c>
      <c r="C24" s="30">
        <v>15.769230769230768</v>
      </c>
      <c r="D24" s="38">
        <v>25.814536340852129</v>
      </c>
      <c r="E24" s="38">
        <v>26.096491228070199</v>
      </c>
      <c r="F24" s="39">
        <v>27.866473149491998</v>
      </c>
      <c r="G24" s="110">
        <v>27.866473149491998</v>
      </c>
      <c r="H24" s="1"/>
      <c r="I24" s="1"/>
    </row>
    <row r="25" spans="1:9" x14ac:dyDescent="0.35">
      <c r="A25" s="12" t="s">
        <v>246</v>
      </c>
      <c r="B25" s="30">
        <v>15.844233055885852</v>
      </c>
      <c r="C25" s="30">
        <v>16.229508196721312</v>
      </c>
      <c r="D25" s="38">
        <v>21.932773109243698</v>
      </c>
      <c r="E25" s="38">
        <v>25.664078463424602</v>
      </c>
      <c r="F25" s="39">
        <v>29.846483398786098</v>
      </c>
      <c r="G25" s="110">
        <v>29.846483398786098</v>
      </c>
      <c r="H25" s="1"/>
      <c r="I25" s="1"/>
    </row>
    <row r="26" spans="1:9" x14ac:dyDescent="0.35">
      <c r="A26" s="12" t="s">
        <v>247</v>
      </c>
      <c r="B26" s="30">
        <v>4.3478260869565215</v>
      </c>
      <c r="C26" s="30">
        <v>9.0909090909090917</v>
      </c>
      <c r="D26" s="38">
        <v>3.8461538461538463</v>
      </c>
      <c r="E26" s="38">
        <v>18.75</v>
      </c>
      <c r="F26" s="39">
        <v>12</v>
      </c>
      <c r="G26" s="110">
        <v>12</v>
      </c>
      <c r="H26" s="1"/>
      <c r="I26" s="1"/>
    </row>
    <row r="27" spans="1:9" x14ac:dyDescent="0.35">
      <c r="A27" s="12" t="s">
        <v>236</v>
      </c>
      <c r="B27" s="30">
        <v>4.5454545454545459</v>
      </c>
      <c r="C27" s="30">
        <v>0</v>
      </c>
      <c r="D27" s="38">
        <v>0</v>
      </c>
      <c r="E27" s="38">
        <v>5.71428571428571</v>
      </c>
      <c r="F27" s="39">
        <v>2.5641025641025599</v>
      </c>
      <c r="G27" s="110">
        <v>2.5641025641025599</v>
      </c>
      <c r="H27" s="1"/>
      <c r="I27" s="1"/>
    </row>
    <row r="28" spans="1:9" x14ac:dyDescent="0.35">
      <c r="A28" s="12" t="s">
        <v>248</v>
      </c>
      <c r="B28" s="30">
        <v>3.7142857142857144</v>
      </c>
      <c r="C28" s="30">
        <v>3.5071942446043161</v>
      </c>
      <c r="D28" s="38">
        <v>4.4247787610619467</v>
      </c>
      <c r="E28" s="38">
        <v>5.4655870445344101</v>
      </c>
      <c r="F28" s="39">
        <v>4.6976241900647899</v>
      </c>
      <c r="G28" s="110">
        <v>4.6976241900647899</v>
      </c>
      <c r="H28" s="1"/>
      <c r="I28" s="1"/>
    </row>
    <row r="29" spans="1:9" x14ac:dyDescent="0.35">
      <c r="A29" s="12" t="s">
        <v>249</v>
      </c>
      <c r="B29" s="30">
        <v>7.1428571428571423</v>
      </c>
      <c r="C29" s="30">
        <v>5.8723404255319149</v>
      </c>
      <c r="D29" s="38">
        <v>13.18181818181818</v>
      </c>
      <c r="E29" s="38">
        <v>13.681592039801</v>
      </c>
      <c r="F29" s="39">
        <v>12.356321839080501</v>
      </c>
      <c r="G29" s="166">
        <v>12.356321839080501</v>
      </c>
      <c r="H29" s="1"/>
      <c r="I29" s="1"/>
    </row>
    <row r="30" spans="1:9" x14ac:dyDescent="0.35">
      <c r="A30" s="12" t="s">
        <v>250</v>
      </c>
      <c r="B30" s="30">
        <v>40.123456790123456</v>
      </c>
      <c r="C30" s="30">
        <v>27.338129496402878</v>
      </c>
      <c r="D30" s="38">
        <v>40</v>
      </c>
      <c r="E30" s="38">
        <v>43.005181347150298</v>
      </c>
      <c r="F30" s="39">
        <v>35.403726708074501</v>
      </c>
      <c r="G30" s="166">
        <v>35.403726708074501</v>
      </c>
      <c r="H30" s="1"/>
      <c r="I30" s="1"/>
    </row>
    <row r="31" spans="1:9" x14ac:dyDescent="0.35">
      <c r="A31" s="12" t="s">
        <v>251</v>
      </c>
      <c r="B31" s="30">
        <v>4</v>
      </c>
      <c r="C31" s="30">
        <v>2.4390243902439024</v>
      </c>
      <c r="D31" s="38">
        <v>5.6818181818181817</v>
      </c>
      <c r="E31" s="38">
        <v>10.837438423645301</v>
      </c>
      <c r="F31" s="39">
        <v>11.6883116883117</v>
      </c>
      <c r="G31" s="166">
        <v>11.6883116883117</v>
      </c>
      <c r="H31" s="1"/>
      <c r="I31" s="1"/>
    </row>
    <row r="32" spans="1:9" x14ac:dyDescent="0.35">
      <c r="A32" s="12" t="s">
        <v>252</v>
      </c>
      <c r="B32" s="30">
        <v>18.660812294182215</v>
      </c>
      <c r="C32" s="30">
        <v>17.593220338983052</v>
      </c>
      <c r="D32" s="38">
        <v>27.024922118380061</v>
      </c>
      <c r="E32" s="38">
        <v>31.428571428571399</v>
      </c>
      <c r="F32" s="39">
        <v>34.607480476777603</v>
      </c>
      <c r="G32" s="166">
        <v>34.607480476777603</v>
      </c>
      <c r="H32" s="1"/>
      <c r="I32" s="1"/>
    </row>
    <row r="33" spans="1:9" x14ac:dyDescent="0.35">
      <c r="A33" s="12" t="s">
        <v>253</v>
      </c>
      <c r="B33" s="30">
        <v>11.072056239015819</v>
      </c>
      <c r="C33" s="30">
        <v>11.933534743202417</v>
      </c>
      <c r="D33" s="38">
        <v>16.469038208168644</v>
      </c>
      <c r="E33" s="38">
        <v>24.0277037826319</v>
      </c>
      <c r="F33" s="39">
        <v>20.877378435518001</v>
      </c>
      <c r="G33" s="166">
        <v>20.877378435518001</v>
      </c>
      <c r="H33" s="1"/>
      <c r="I33" s="1"/>
    </row>
    <row r="34" spans="1:9" x14ac:dyDescent="0.35">
      <c r="A34" s="12" t="s">
        <v>254</v>
      </c>
      <c r="B34" s="30">
        <v>21.776155717761558</v>
      </c>
      <c r="C34" s="30">
        <v>22.305850153951422</v>
      </c>
      <c r="D34" s="38">
        <v>30.989272943980929</v>
      </c>
      <c r="E34" s="38">
        <v>37.409420289855099</v>
      </c>
      <c r="F34" s="39">
        <v>46.705925653294102</v>
      </c>
      <c r="G34" s="166">
        <v>46.705925653294102</v>
      </c>
      <c r="H34" s="1"/>
      <c r="I34" s="1"/>
    </row>
    <row r="35" spans="1:9" x14ac:dyDescent="0.35">
      <c r="A35" s="12" t="s">
        <v>255</v>
      </c>
      <c r="B35" s="30">
        <v>12.164073550212164</v>
      </c>
      <c r="C35" s="30">
        <v>13.076368876080691</v>
      </c>
      <c r="D35" s="38">
        <v>21.795800144822593</v>
      </c>
      <c r="E35" s="38">
        <v>23.5803657362849</v>
      </c>
      <c r="F35" s="39">
        <v>24.3545010467551</v>
      </c>
      <c r="G35" s="166">
        <v>24.3545010467551</v>
      </c>
      <c r="H35" s="1"/>
      <c r="I35" s="1"/>
    </row>
    <row r="36" spans="1:9" x14ac:dyDescent="0.35">
      <c r="A36" s="12" t="s">
        <v>256</v>
      </c>
      <c r="B36" s="30">
        <v>12.330226364846871</v>
      </c>
      <c r="C36" s="30">
        <v>12.278142475079019</v>
      </c>
      <c r="D36" s="38">
        <v>20.36082474226804</v>
      </c>
      <c r="E36" s="38">
        <v>28.079331941544901</v>
      </c>
      <c r="F36" s="39">
        <v>31.177494199536</v>
      </c>
      <c r="G36" s="166">
        <v>31.177494199536</v>
      </c>
      <c r="H36" s="1"/>
      <c r="I36" s="1"/>
    </row>
    <row r="37" spans="1:9" x14ac:dyDescent="0.35">
      <c r="A37" s="12" t="s">
        <v>257</v>
      </c>
      <c r="B37" s="30">
        <v>9.0666666666666664</v>
      </c>
      <c r="C37" s="30">
        <v>8.3948339483394836</v>
      </c>
      <c r="D37" s="38">
        <v>17.802197802197803</v>
      </c>
      <c r="E37" s="38">
        <v>25.4054054054054</v>
      </c>
      <c r="F37" s="39">
        <v>19.934282584885</v>
      </c>
      <c r="G37" s="168">
        <v>19.934282584885</v>
      </c>
      <c r="H37" s="1"/>
      <c r="I37" s="1"/>
    </row>
    <row r="38" spans="1:9" x14ac:dyDescent="0.35">
      <c r="A38" s="203" t="s">
        <v>72</v>
      </c>
      <c r="B38" s="203"/>
      <c r="C38" s="203"/>
      <c r="D38" s="203"/>
      <c r="E38" s="1"/>
      <c r="F38" s="1"/>
      <c r="G38" s="1"/>
      <c r="H38" s="1"/>
      <c r="I38" s="1"/>
    </row>
    <row r="39" spans="1:9" x14ac:dyDescent="0.35">
      <c r="A39" s="199"/>
      <c r="B39" s="199"/>
      <c r="C39" s="199"/>
      <c r="D39" s="199"/>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I43" s="1"/>
    </row>
    <row r="44" spans="1:9" x14ac:dyDescent="0.35">
      <c r="A44" s="1"/>
      <c r="B44" s="1"/>
      <c r="C44" s="1"/>
      <c r="D44" s="1"/>
      <c r="E44" s="1"/>
      <c r="F44" s="1"/>
      <c r="G44" s="1"/>
      <c r="H44" s="1"/>
      <c r="I44" s="1"/>
    </row>
    <row r="45" spans="1:9" x14ac:dyDescent="0.35">
      <c r="G45" s="1"/>
      <c r="H45" s="1"/>
    </row>
  </sheetData>
  <sortState xmlns:xlrd2="http://schemas.microsoft.com/office/spreadsheetml/2017/richdata2" ref="A6:D37">
    <sortCondition descending="1" ref="D5:D37"/>
  </sortState>
  <mergeCells count="5">
    <mergeCell ref="A38:D38"/>
    <mergeCell ref="A39:D39"/>
    <mergeCell ref="A1:F1"/>
    <mergeCell ref="A2:F2"/>
    <mergeCell ref="A3:F3"/>
  </mergeCells>
  <pageMargins left="0.7" right="0.7" top="0.75" bottom="0.75" header="0.3" footer="0.3"/>
  <tableParts count="1">
    <tablePart r:id="rId1"/>
  </tableParts>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I45"/>
  <sheetViews>
    <sheetView zoomScale="80" zoomScaleNormal="80" workbookViewId="0">
      <selection activeCell="A6" sqref="A6:G37"/>
    </sheetView>
  </sheetViews>
  <sheetFormatPr baseColWidth="10" defaultColWidth="11.453125" defaultRowHeight="14.5" x14ac:dyDescent="0.35"/>
  <cols>
    <col min="1" max="1" width="25.453125" bestFit="1" customWidth="1"/>
    <col min="2" max="3" width="12.54296875" bestFit="1" customWidth="1"/>
    <col min="4" max="4" width="13.54296875" bestFit="1" customWidth="1"/>
  </cols>
  <sheetData>
    <row r="1" spans="1:9" ht="41.25" customHeight="1" x14ac:dyDescent="0.35">
      <c r="A1" s="208" t="s">
        <v>87</v>
      </c>
      <c r="B1" s="208"/>
      <c r="C1" s="208"/>
      <c r="D1" s="208"/>
      <c r="E1" s="208"/>
      <c r="F1" s="208"/>
      <c r="G1" s="1"/>
      <c r="H1" s="1"/>
      <c r="I1" s="1"/>
    </row>
    <row r="2" spans="1:9" ht="51.75" customHeight="1" x14ac:dyDescent="0.35">
      <c r="A2" s="204" t="s">
        <v>88</v>
      </c>
      <c r="B2" s="204"/>
      <c r="C2" s="204"/>
      <c r="D2" s="204"/>
      <c r="E2" s="204"/>
      <c r="F2" s="204"/>
      <c r="G2" s="1"/>
      <c r="H2" s="1"/>
      <c r="I2" s="1"/>
    </row>
    <row r="3" spans="1:9" x14ac:dyDescent="0.35">
      <c r="A3" s="201" t="s">
        <v>298</v>
      </c>
      <c r="B3" s="201"/>
      <c r="C3" s="201"/>
      <c r="D3" s="201"/>
      <c r="E3" s="201"/>
      <c r="F3" s="201"/>
      <c r="G3" s="1"/>
      <c r="H3" s="1"/>
      <c r="I3" s="1"/>
    </row>
    <row r="4" spans="1:9" ht="15" thickBot="1" x14ac:dyDescent="0.4">
      <c r="A4" s="2"/>
      <c r="B4" s="2"/>
      <c r="C4" s="2"/>
      <c r="D4" s="2"/>
      <c r="E4" s="1"/>
      <c r="F4" s="1"/>
      <c r="G4" s="1"/>
      <c r="H4" s="1"/>
      <c r="I4" s="1"/>
    </row>
    <row r="5" spans="1:9" x14ac:dyDescent="0.35">
      <c r="A5" s="63" t="s">
        <v>226</v>
      </c>
      <c r="B5" s="64" t="s">
        <v>130</v>
      </c>
      <c r="C5" s="64" t="s">
        <v>131</v>
      </c>
      <c r="D5" s="64" t="s">
        <v>132</v>
      </c>
      <c r="E5" s="64" t="s">
        <v>133</v>
      </c>
      <c r="F5" s="141" t="s">
        <v>134</v>
      </c>
      <c r="G5" s="142">
        <v>2024</v>
      </c>
      <c r="H5" s="1"/>
      <c r="I5" s="1"/>
    </row>
    <row r="6" spans="1:9" x14ac:dyDescent="0.35">
      <c r="A6" s="44" t="s">
        <v>1</v>
      </c>
      <c r="B6" s="30">
        <v>0</v>
      </c>
      <c r="C6" s="30">
        <v>0</v>
      </c>
      <c r="D6" s="30">
        <v>43.09723889555822</v>
      </c>
      <c r="E6" s="30">
        <v>79.150579150579148</v>
      </c>
      <c r="F6" s="31">
        <v>61.764705882352942</v>
      </c>
      <c r="G6" s="171">
        <v>65.63876651982379</v>
      </c>
      <c r="H6" s="1"/>
      <c r="I6" s="1"/>
    </row>
    <row r="7" spans="1:9" x14ac:dyDescent="0.35">
      <c r="A7" s="44" t="s">
        <v>227</v>
      </c>
      <c r="B7" s="30">
        <v>59.871382636655945</v>
      </c>
      <c r="C7" s="30">
        <v>57.174481787079898</v>
      </c>
      <c r="D7" s="30">
        <v>73.003863490019313</v>
      </c>
      <c r="E7" s="30">
        <v>77.123695976154991</v>
      </c>
      <c r="F7" s="31">
        <v>79.973649538866937</v>
      </c>
      <c r="G7" s="171">
        <v>71.795901968662108</v>
      </c>
      <c r="H7" s="1"/>
      <c r="I7" s="1"/>
    </row>
    <row r="8" spans="1:9" x14ac:dyDescent="0.35">
      <c r="A8" s="44" t="s">
        <v>228</v>
      </c>
      <c r="B8" s="30">
        <v>42.440220723482526</v>
      </c>
      <c r="C8" s="30">
        <v>51.425756947324764</v>
      </c>
      <c r="D8" s="30">
        <v>61.639307897071873</v>
      </c>
      <c r="E8" s="30">
        <v>64.022955649860378</v>
      </c>
      <c r="F8" s="31">
        <v>66.679324472868998</v>
      </c>
      <c r="G8" s="171">
        <v>70.605818212436319</v>
      </c>
      <c r="H8" s="1"/>
      <c r="I8" s="1"/>
    </row>
    <row r="9" spans="1:9" x14ac:dyDescent="0.35">
      <c r="A9" s="44" t="s">
        <v>229</v>
      </c>
      <c r="B9" s="30">
        <v>39.621084766039957</v>
      </c>
      <c r="C9" s="30">
        <v>48.549404492370549</v>
      </c>
      <c r="D9" s="30">
        <v>31.233906221929459</v>
      </c>
      <c r="E9" s="30">
        <v>40.327486400156985</v>
      </c>
      <c r="F9" s="31">
        <v>37.97068521237982</v>
      </c>
      <c r="G9" s="171">
        <v>59.012025195648022</v>
      </c>
      <c r="H9" s="1"/>
      <c r="I9" s="1"/>
    </row>
    <row r="10" spans="1:9" x14ac:dyDescent="0.35">
      <c r="A10" s="44" t="s">
        <v>230</v>
      </c>
      <c r="B10" s="30">
        <v>48.673594132029343</v>
      </c>
      <c r="C10" s="30">
        <v>51.177343397200183</v>
      </c>
      <c r="D10" s="30">
        <v>70.625731754910888</v>
      </c>
      <c r="E10" s="30">
        <v>79.190992493744787</v>
      </c>
      <c r="F10" s="31">
        <v>42.886831664462498</v>
      </c>
      <c r="G10" s="171">
        <v>67.17156105100463</v>
      </c>
      <c r="H10" s="1"/>
      <c r="I10" s="1"/>
    </row>
    <row r="11" spans="1:9" x14ac:dyDescent="0.35">
      <c r="A11" s="44" t="s">
        <v>231</v>
      </c>
      <c r="B11" s="30">
        <v>59.703440971452501</v>
      </c>
      <c r="C11" s="30">
        <v>62.441529554152631</v>
      </c>
      <c r="D11" s="30">
        <v>75.102077045979058</v>
      </c>
      <c r="E11" s="30">
        <v>75.520518770463141</v>
      </c>
      <c r="F11" s="31">
        <v>61.715927966883754</v>
      </c>
      <c r="G11" s="171">
        <v>54.925810682233134</v>
      </c>
      <c r="H11" s="1"/>
      <c r="I11" s="1"/>
    </row>
    <row r="12" spans="1:9" x14ac:dyDescent="0.35">
      <c r="A12" s="44" t="s">
        <v>232</v>
      </c>
      <c r="B12" s="30">
        <v>78.610536561625494</v>
      </c>
      <c r="C12" s="30">
        <v>64.324048044978284</v>
      </c>
      <c r="D12" s="30">
        <v>76.368876080691635</v>
      </c>
      <c r="E12" s="30">
        <v>70.18338238623501</v>
      </c>
      <c r="F12" s="31">
        <v>71.991848307637781</v>
      </c>
      <c r="G12" s="171">
        <v>74.984079813203138</v>
      </c>
      <c r="H12" s="1"/>
      <c r="I12" s="1"/>
    </row>
    <row r="13" spans="1:9" x14ac:dyDescent="0.35">
      <c r="A13" s="44" t="s">
        <v>233</v>
      </c>
      <c r="B13" s="30">
        <v>74.948414931532554</v>
      </c>
      <c r="C13" s="30">
        <v>72.062012142237649</v>
      </c>
      <c r="D13" s="30">
        <v>64.135346632866757</v>
      </c>
      <c r="E13" s="30">
        <v>45.837791568585487</v>
      </c>
      <c r="F13" s="31">
        <v>74.340021119324177</v>
      </c>
      <c r="G13" s="171">
        <v>61.588594704684319</v>
      </c>
      <c r="H13" s="1"/>
      <c r="I13" s="1"/>
    </row>
    <row r="14" spans="1:9" x14ac:dyDescent="0.35">
      <c r="A14" s="44" t="s">
        <v>234</v>
      </c>
      <c r="B14" s="30">
        <v>0</v>
      </c>
      <c r="C14" s="30">
        <v>0</v>
      </c>
      <c r="D14" s="30">
        <v>27.728155339805827</v>
      </c>
      <c r="E14" s="30">
        <v>18.647166361974406</v>
      </c>
      <c r="F14" s="31">
        <v>19.11166718798874</v>
      </c>
      <c r="G14" s="171">
        <v>21.736526946107784</v>
      </c>
      <c r="H14" s="1"/>
      <c r="I14" s="1"/>
    </row>
    <row r="15" spans="1:9" x14ac:dyDescent="0.35">
      <c r="A15" s="44" t="s">
        <v>235</v>
      </c>
      <c r="B15" s="30">
        <v>47.068676716917921</v>
      </c>
      <c r="C15" s="30">
        <v>47.722543352601157</v>
      </c>
      <c r="D15" s="30">
        <v>75.169673895050494</v>
      </c>
      <c r="E15" s="30">
        <v>70.657108721624851</v>
      </c>
      <c r="F15" s="31">
        <v>78.009177550300038</v>
      </c>
      <c r="G15" s="171">
        <v>80.575342465753437</v>
      </c>
      <c r="H15" s="1"/>
      <c r="I15" s="1"/>
    </row>
    <row r="16" spans="1:9" x14ac:dyDescent="0.35">
      <c r="A16" s="44" t="s">
        <v>236</v>
      </c>
      <c r="B16" s="30">
        <v>0</v>
      </c>
      <c r="C16" s="30">
        <v>0</v>
      </c>
      <c r="D16" s="30">
        <v>0</v>
      </c>
      <c r="E16" s="30">
        <v>0</v>
      </c>
      <c r="F16" s="31">
        <v>0</v>
      </c>
      <c r="G16" s="171">
        <v>0</v>
      </c>
      <c r="H16" s="1"/>
      <c r="I16" s="1"/>
    </row>
    <row r="17" spans="1:9" x14ac:dyDescent="0.35">
      <c r="A17" s="44" t="s">
        <v>237</v>
      </c>
      <c r="B17" s="30">
        <v>0</v>
      </c>
      <c r="C17" s="30">
        <v>0</v>
      </c>
      <c r="D17" s="30">
        <v>0</v>
      </c>
      <c r="E17" s="30">
        <v>0</v>
      </c>
      <c r="F17" s="31">
        <v>0</v>
      </c>
      <c r="G17" s="171">
        <v>0</v>
      </c>
      <c r="H17" s="1"/>
      <c r="I17" s="1"/>
    </row>
    <row r="18" spans="1:9" x14ac:dyDescent="0.35">
      <c r="A18" s="44" t="s">
        <v>238</v>
      </c>
      <c r="B18" s="30">
        <v>39.042237865876253</v>
      </c>
      <c r="C18" s="30">
        <v>38.730056751258161</v>
      </c>
      <c r="D18" s="30">
        <v>60.985407443843251</v>
      </c>
      <c r="E18" s="30">
        <v>52.405138930385419</v>
      </c>
      <c r="F18" s="31">
        <v>54.97769102063581</v>
      </c>
      <c r="G18" s="171">
        <v>60.461450272284324</v>
      </c>
      <c r="H18" s="1"/>
      <c r="I18" s="1"/>
    </row>
    <row r="19" spans="1:9" x14ac:dyDescent="0.35">
      <c r="A19" s="44" t="s">
        <v>239</v>
      </c>
      <c r="B19" s="30">
        <v>56.669322194470759</v>
      </c>
      <c r="C19" s="30">
        <v>57.766698186194446</v>
      </c>
      <c r="D19" s="30">
        <v>63.50018160578783</v>
      </c>
      <c r="E19" s="30">
        <v>67.106181967549801</v>
      </c>
      <c r="F19" s="31">
        <v>72.513039712278982</v>
      </c>
      <c r="G19" s="171">
        <v>72.784116932512902</v>
      </c>
      <c r="H19" s="1"/>
      <c r="I19" s="1"/>
    </row>
    <row r="20" spans="1:9" x14ac:dyDescent="0.35">
      <c r="A20" s="44" t="s">
        <v>240</v>
      </c>
      <c r="B20" s="30">
        <v>0</v>
      </c>
      <c r="C20" s="30">
        <v>0</v>
      </c>
      <c r="D20" s="30">
        <v>0</v>
      </c>
      <c r="E20" s="30">
        <v>0</v>
      </c>
      <c r="F20" s="31">
        <v>0</v>
      </c>
      <c r="G20" s="171">
        <v>0</v>
      </c>
      <c r="H20" s="1"/>
      <c r="I20" s="1"/>
    </row>
    <row r="21" spans="1:9" x14ac:dyDescent="0.35">
      <c r="A21" s="44" t="s">
        <v>241</v>
      </c>
      <c r="B21" s="30">
        <v>0</v>
      </c>
      <c r="C21" s="30">
        <v>0</v>
      </c>
      <c r="D21" s="30">
        <v>0</v>
      </c>
      <c r="E21" s="30">
        <v>0</v>
      </c>
      <c r="F21" s="31">
        <v>0</v>
      </c>
      <c r="G21" s="171">
        <v>31.107738998482549</v>
      </c>
      <c r="H21" s="1"/>
      <c r="I21" s="1"/>
    </row>
    <row r="22" spans="1:9" x14ac:dyDescent="0.35">
      <c r="A22" s="44" t="s">
        <v>242</v>
      </c>
      <c r="B22" s="30">
        <v>57.534578985683083</v>
      </c>
      <c r="C22" s="30">
        <v>60.864063629790309</v>
      </c>
      <c r="D22" s="30">
        <v>68.495606957145412</v>
      </c>
      <c r="E22" s="30">
        <v>65.465753424657535</v>
      </c>
      <c r="F22" s="31">
        <v>74.820544985713283</v>
      </c>
      <c r="G22" s="171">
        <v>73.585719213521912</v>
      </c>
      <c r="H22" s="1"/>
      <c r="I22" s="1"/>
    </row>
    <row r="23" spans="1:9" x14ac:dyDescent="0.35">
      <c r="A23" s="44" t="s">
        <v>243</v>
      </c>
      <c r="B23" s="30">
        <v>0</v>
      </c>
      <c r="C23" s="30">
        <v>0</v>
      </c>
      <c r="D23" s="30">
        <v>35.616061606160613</v>
      </c>
      <c r="E23" s="30">
        <v>19.344080044469152</v>
      </c>
      <c r="F23" s="31">
        <v>28.61247947454844</v>
      </c>
      <c r="G23" s="171">
        <v>32.182596291012835</v>
      </c>
      <c r="H23" s="1"/>
      <c r="I23" s="1"/>
    </row>
    <row r="24" spans="1:9" x14ac:dyDescent="0.35">
      <c r="A24" s="44" t="s">
        <v>244</v>
      </c>
      <c r="B24" s="30">
        <v>41.480276535176905</v>
      </c>
      <c r="C24" s="30">
        <v>36.032821976453796</v>
      </c>
      <c r="D24" s="30">
        <v>28.575598365440747</v>
      </c>
      <c r="E24" s="30">
        <v>35.993240705970706</v>
      </c>
      <c r="F24" s="31">
        <v>45.008051529790663</v>
      </c>
      <c r="G24" s="171">
        <v>46.893460990018333</v>
      </c>
      <c r="H24" s="1"/>
      <c r="I24" s="1"/>
    </row>
    <row r="25" spans="1:9" x14ac:dyDescent="0.35">
      <c r="A25" s="44" t="s">
        <v>245</v>
      </c>
      <c r="B25" s="30">
        <v>23.998064672203853</v>
      </c>
      <c r="C25" s="30">
        <v>17.619361521800549</v>
      </c>
      <c r="D25" s="30">
        <v>39.502012543293077</v>
      </c>
      <c r="E25" s="30">
        <v>44.752038043478258</v>
      </c>
      <c r="F25" s="31">
        <v>42.552598578793365</v>
      </c>
      <c r="G25" s="171">
        <v>46.580264339792123</v>
      </c>
      <c r="H25" s="1"/>
      <c r="I25" s="1"/>
    </row>
    <row r="26" spans="1:9" x14ac:dyDescent="0.35">
      <c r="A26" s="44" t="s">
        <v>246</v>
      </c>
      <c r="B26" s="30">
        <v>12.520494857653897</v>
      </c>
      <c r="C26" s="30">
        <v>13.629431948150971</v>
      </c>
      <c r="D26" s="30">
        <v>40.530374271205567</v>
      </c>
      <c r="E26" s="30">
        <v>51.337227174915469</v>
      </c>
      <c r="F26" s="31">
        <v>47.421356730151935</v>
      </c>
      <c r="G26" s="171">
        <v>34.051542036332911</v>
      </c>
      <c r="H26" s="1"/>
      <c r="I26" s="1"/>
    </row>
    <row r="27" spans="1:9" x14ac:dyDescent="0.35">
      <c r="A27" s="44" t="s">
        <v>247</v>
      </c>
      <c r="B27" s="30">
        <v>0</v>
      </c>
      <c r="C27" s="30">
        <v>0</v>
      </c>
      <c r="D27" s="30">
        <v>0</v>
      </c>
      <c r="E27" s="30">
        <v>0</v>
      </c>
      <c r="F27" s="31">
        <v>0</v>
      </c>
      <c r="G27" s="171">
        <v>0</v>
      </c>
      <c r="H27" s="1"/>
      <c r="I27" s="1"/>
    </row>
    <row r="28" spans="1:9" x14ac:dyDescent="0.35">
      <c r="A28" s="44" t="s">
        <v>248</v>
      </c>
      <c r="B28" s="30">
        <v>0</v>
      </c>
      <c r="C28" s="30">
        <v>0</v>
      </c>
      <c r="D28" s="30">
        <v>0</v>
      </c>
      <c r="E28" s="30">
        <v>0</v>
      </c>
      <c r="F28" s="31">
        <v>0</v>
      </c>
      <c r="G28" s="171">
        <v>0</v>
      </c>
      <c r="H28" s="1"/>
      <c r="I28" s="1"/>
    </row>
    <row r="29" spans="1:9" x14ac:dyDescent="0.35">
      <c r="A29" s="44" t="s">
        <v>249</v>
      </c>
      <c r="B29" s="30">
        <v>20.801033591731265</v>
      </c>
      <c r="C29" s="30">
        <v>13.459399332591767</v>
      </c>
      <c r="D29" s="30">
        <v>32.748538011695906</v>
      </c>
      <c r="E29" s="30">
        <v>12.673267326732674</v>
      </c>
      <c r="F29" s="31">
        <v>0</v>
      </c>
      <c r="G29" s="172">
        <v>68.913857677902627</v>
      </c>
      <c r="H29" s="1"/>
      <c r="I29" s="1"/>
    </row>
    <row r="30" spans="1:9" x14ac:dyDescent="0.35">
      <c r="A30" s="44" t="s">
        <v>250</v>
      </c>
      <c r="B30" s="30">
        <v>83.008849557522126</v>
      </c>
      <c r="C30" s="30">
        <v>81.431334622823982</v>
      </c>
      <c r="D30" s="30">
        <v>81.67053364269141</v>
      </c>
      <c r="E30" s="30">
        <v>100</v>
      </c>
      <c r="F30" s="31">
        <v>100</v>
      </c>
      <c r="G30" s="172">
        <v>100</v>
      </c>
      <c r="H30" s="1"/>
      <c r="I30" s="1"/>
    </row>
    <row r="31" spans="1:9" x14ac:dyDescent="0.35">
      <c r="A31" s="44" t="s">
        <v>251</v>
      </c>
      <c r="B31" s="30">
        <v>0</v>
      </c>
      <c r="C31" s="30">
        <v>0</v>
      </c>
      <c r="D31" s="30">
        <v>0</v>
      </c>
      <c r="E31" s="30">
        <v>0</v>
      </c>
      <c r="F31" s="31">
        <v>0</v>
      </c>
      <c r="G31" s="172">
        <v>0</v>
      </c>
      <c r="H31" s="1"/>
      <c r="I31" s="1"/>
    </row>
    <row r="32" spans="1:9" x14ac:dyDescent="0.35">
      <c r="A32" s="44" t="s">
        <v>252</v>
      </c>
      <c r="B32" s="30">
        <v>43.665436654366545</v>
      </c>
      <c r="C32" s="30">
        <v>45.940324774018073</v>
      </c>
      <c r="D32" s="30">
        <v>53.21478554375566</v>
      </c>
      <c r="E32" s="30">
        <v>59.123862409378368</v>
      </c>
      <c r="F32" s="31">
        <v>64.479468210571454</v>
      </c>
      <c r="G32" s="172">
        <v>71.133603238866399</v>
      </c>
      <c r="H32" s="1"/>
      <c r="I32" s="1"/>
    </row>
    <row r="33" spans="1:9" x14ac:dyDescent="0.35">
      <c r="A33" s="44" t="s">
        <v>253</v>
      </c>
      <c r="B33" s="30">
        <v>55.320600272851294</v>
      </c>
      <c r="C33" s="30">
        <v>75.805758487322734</v>
      </c>
      <c r="D33" s="30">
        <v>46.150621768897579</v>
      </c>
      <c r="E33" s="30">
        <v>83.369978013192082</v>
      </c>
      <c r="F33" s="31">
        <v>71.330404415906273</v>
      </c>
      <c r="G33" s="172">
        <v>76.578627808136005</v>
      </c>
      <c r="H33" s="1"/>
      <c r="I33" s="1"/>
    </row>
    <row r="34" spans="1:9" x14ac:dyDescent="0.35">
      <c r="A34" s="44" t="s">
        <v>254</v>
      </c>
      <c r="B34" s="30">
        <v>0</v>
      </c>
      <c r="C34" s="30">
        <v>0</v>
      </c>
      <c r="D34" s="30">
        <v>2.547770700636943</v>
      </c>
      <c r="E34" s="30">
        <v>7.8228086710650331</v>
      </c>
      <c r="F34" s="31">
        <v>4.4461190655614162</v>
      </c>
      <c r="G34" s="172">
        <v>2.7902790279027903</v>
      </c>
      <c r="H34" s="1"/>
      <c r="I34" s="1"/>
    </row>
    <row r="35" spans="1:9" x14ac:dyDescent="0.35">
      <c r="A35" s="44" t="s">
        <v>255</v>
      </c>
      <c r="B35" s="30">
        <v>31.318738870849483</v>
      </c>
      <c r="C35" s="30">
        <v>49.832258064516125</v>
      </c>
      <c r="D35" s="30">
        <v>67.039861017276323</v>
      </c>
      <c r="E35" s="30">
        <v>47.864768683274022</v>
      </c>
      <c r="F35" s="31">
        <v>77.095179233621764</v>
      </c>
      <c r="G35" s="172">
        <v>80.251130085384233</v>
      </c>
      <c r="H35" s="1"/>
      <c r="I35" s="1"/>
    </row>
    <row r="36" spans="1:9" x14ac:dyDescent="0.35">
      <c r="A36" s="44" t="s">
        <v>256</v>
      </c>
      <c r="B36" s="30">
        <v>20.667168296965137</v>
      </c>
      <c r="C36" s="30">
        <v>30.456888145981338</v>
      </c>
      <c r="D36" s="30">
        <v>71.173013033478156</v>
      </c>
      <c r="E36" s="30">
        <v>68.630177808681836</v>
      </c>
      <c r="F36" s="31">
        <v>62.118476485254924</v>
      </c>
      <c r="G36" s="172">
        <v>61.802779364172856</v>
      </c>
      <c r="H36" s="1"/>
      <c r="I36" s="1"/>
    </row>
    <row r="37" spans="1:9" x14ac:dyDescent="0.35">
      <c r="A37" s="44" t="s">
        <v>257</v>
      </c>
      <c r="B37" s="30">
        <v>0</v>
      </c>
      <c r="C37" s="30">
        <v>0</v>
      </c>
      <c r="D37" s="30">
        <v>15.471551052221354</v>
      </c>
      <c r="E37" s="30">
        <v>26.752136752136753</v>
      </c>
      <c r="F37" s="31">
        <v>57.341730195558505</v>
      </c>
      <c r="G37" s="172">
        <v>62.581486310299873</v>
      </c>
      <c r="H37" s="1"/>
      <c r="I37" s="1"/>
    </row>
    <row r="38" spans="1:9" x14ac:dyDescent="0.35">
      <c r="A38" s="1" t="s">
        <v>166</v>
      </c>
      <c r="B38" s="71"/>
      <c r="C38" s="71"/>
      <c r="D38" s="72"/>
      <c r="E38" s="8"/>
      <c r="F38" s="8"/>
      <c r="G38" s="1"/>
      <c r="H38" s="1"/>
      <c r="I38" s="1"/>
    </row>
    <row r="39" spans="1:9" x14ac:dyDescent="0.35">
      <c r="A39" s="199"/>
      <c r="B39" s="199"/>
      <c r="C39" s="199"/>
      <c r="D39" s="199"/>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I43" s="1"/>
    </row>
    <row r="44" spans="1:9" x14ac:dyDescent="0.35">
      <c r="A44" s="1"/>
      <c r="B44" s="1"/>
      <c r="C44" s="1"/>
      <c r="D44" s="1"/>
      <c r="E44" s="1"/>
      <c r="F44" s="1"/>
      <c r="G44" s="1"/>
      <c r="H44" s="1"/>
      <c r="I44" s="1"/>
    </row>
    <row r="45" spans="1:9" x14ac:dyDescent="0.35">
      <c r="G45" s="1"/>
      <c r="H45" s="1"/>
    </row>
  </sheetData>
  <sortState xmlns:xlrd2="http://schemas.microsoft.com/office/spreadsheetml/2017/richdata2" ref="A6:D37">
    <sortCondition descending="1" ref="D5:D37"/>
  </sortState>
  <mergeCells count="4">
    <mergeCell ref="A39:D39"/>
    <mergeCell ref="A1:F1"/>
    <mergeCell ref="A2:F2"/>
    <mergeCell ref="A3:F3"/>
  </mergeCells>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45"/>
  <sheetViews>
    <sheetView zoomScale="80" zoomScaleNormal="80" workbookViewId="0">
      <selection activeCell="A3" sqref="A3:F3"/>
    </sheetView>
  </sheetViews>
  <sheetFormatPr baseColWidth="10" defaultColWidth="11.453125" defaultRowHeight="14.5" x14ac:dyDescent="0.35"/>
  <cols>
    <col min="1" max="1" width="25.453125" bestFit="1" customWidth="1"/>
  </cols>
  <sheetData>
    <row r="1" spans="1:9" ht="23.5" x14ac:dyDescent="0.35">
      <c r="A1" s="202" t="s">
        <v>11</v>
      </c>
      <c r="B1" s="202"/>
      <c r="C1" s="202"/>
      <c r="D1" s="202"/>
      <c r="E1" s="202"/>
      <c r="F1" s="202"/>
      <c r="G1" s="1"/>
      <c r="H1" s="1"/>
      <c r="I1" s="1"/>
    </row>
    <row r="2" spans="1:9" ht="69" customHeight="1" x14ac:dyDescent="0.35">
      <c r="A2" s="204" t="s">
        <v>310</v>
      </c>
      <c r="B2" s="204"/>
      <c r="C2" s="204"/>
      <c r="D2" s="204"/>
      <c r="E2" s="204"/>
      <c r="F2" s="204"/>
      <c r="G2" s="1"/>
      <c r="H2" s="1"/>
      <c r="I2" s="1"/>
    </row>
    <row r="3" spans="1:9" x14ac:dyDescent="0.35">
      <c r="A3" s="201" t="s">
        <v>55</v>
      </c>
      <c r="B3" s="201"/>
      <c r="C3" s="201"/>
      <c r="D3" s="201"/>
      <c r="E3" s="201"/>
      <c r="F3" s="201"/>
      <c r="G3" s="1"/>
      <c r="H3" s="1"/>
      <c r="I3" s="1"/>
    </row>
    <row r="4" spans="1:9" x14ac:dyDescent="0.35">
      <c r="A4" s="2"/>
      <c r="B4" s="2"/>
      <c r="C4" s="2"/>
      <c r="D4" s="2"/>
      <c r="E4" s="1"/>
      <c r="F4" s="1"/>
      <c r="G4" s="1"/>
      <c r="H4" s="1"/>
      <c r="I4" s="1"/>
    </row>
    <row r="5" spans="1:9" x14ac:dyDescent="0.35">
      <c r="A5" s="22" t="s">
        <v>226</v>
      </c>
      <c r="B5" s="23" t="s">
        <v>130</v>
      </c>
      <c r="C5" s="23" t="s">
        <v>131</v>
      </c>
      <c r="D5" s="23" t="s">
        <v>132</v>
      </c>
      <c r="E5" s="23" t="s">
        <v>133</v>
      </c>
      <c r="F5" s="24" t="s">
        <v>134</v>
      </c>
      <c r="G5" s="89" t="s">
        <v>291</v>
      </c>
      <c r="H5" s="1"/>
      <c r="I5" s="1"/>
    </row>
    <row r="6" spans="1:9" x14ac:dyDescent="0.35">
      <c r="A6" s="12" t="s">
        <v>1</v>
      </c>
      <c r="B6" s="10">
        <v>48.123993873406761</v>
      </c>
      <c r="C6" s="10">
        <v>55.585659002851614</v>
      </c>
      <c r="D6" s="10">
        <v>51.059880061915429</v>
      </c>
      <c r="E6" s="10">
        <v>40.331095877049265</v>
      </c>
      <c r="F6" s="11">
        <v>48.780600641516074</v>
      </c>
      <c r="G6" s="88">
        <v>57.758383359302748</v>
      </c>
      <c r="H6" s="1"/>
      <c r="I6" s="1"/>
    </row>
    <row r="7" spans="1:9" x14ac:dyDescent="0.35">
      <c r="A7" s="12" t="s">
        <v>227</v>
      </c>
      <c r="B7" s="10">
        <v>52.739413305835782</v>
      </c>
      <c r="C7" s="10">
        <v>52.108380196360727</v>
      </c>
      <c r="D7" s="10">
        <v>53.432253677672229</v>
      </c>
      <c r="E7" s="10">
        <v>49.798889554340171</v>
      </c>
      <c r="F7" s="11">
        <v>53.464978934915365</v>
      </c>
      <c r="G7" s="88">
        <v>50.934665605257038</v>
      </c>
      <c r="H7" s="1"/>
      <c r="I7" s="1"/>
    </row>
    <row r="8" spans="1:9" x14ac:dyDescent="0.35">
      <c r="A8" s="12" t="s">
        <v>228</v>
      </c>
      <c r="B8" s="10">
        <v>65.230595293540119</v>
      </c>
      <c r="C8" s="10">
        <v>63.382242643243387</v>
      </c>
      <c r="D8" s="10">
        <v>59.733463181825883</v>
      </c>
      <c r="E8" s="10">
        <v>54.692173778064955</v>
      </c>
      <c r="F8" s="11">
        <v>60.351506541281758</v>
      </c>
      <c r="G8" s="88">
        <v>59.880054729781101</v>
      </c>
      <c r="H8" s="1"/>
      <c r="I8" s="1"/>
    </row>
    <row r="9" spans="1:9" x14ac:dyDescent="0.35">
      <c r="A9" s="12" t="s">
        <v>229</v>
      </c>
      <c r="B9" s="10">
        <v>62.916317567451394</v>
      </c>
      <c r="C9" s="10">
        <v>68.086232497053444</v>
      </c>
      <c r="D9" s="10">
        <v>66.446841081910918</v>
      </c>
      <c r="E9" s="10">
        <v>55.895474237290145</v>
      </c>
      <c r="F9" s="11">
        <v>54.613130509455104</v>
      </c>
      <c r="G9" s="88">
        <v>70.308548117131281</v>
      </c>
      <c r="H9" s="1"/>
      <c r="I9" s="1"/>
    </row>
    <row r="10" spans="1:9" x14ac:dyDescent="0.35">
      <c r="A10" s="12" t="s">
        <v>230</v>
      </c>
      <c r="B10" s="10">
        <v>60.987500051560197</v>
      </c>
      <c r="C10" s="10">
        <v>59.348525638148502</v>
      </c>
      <c r="D10" s="10">
        <v>59.208388930328951</v>
      </c>
      <c r="E10" s="10">
        <v>60.174584502924056</v>
      </c>
      <c r="F10" s="11">
        <v>60.338813869161612</v>
      </c>
      <c r="G10" s="88">
        <v>57.982329966294174</v>
      </c>
      <c r="H10" s="1"/>
      <c r="I10" s="1"/>
    </row>
    <row r="11" spans="1:9" x14ac:dyDescent="0.35">
      <c r="A11" s="12" t="s">
        <v>231</v>
      </c>
      <c r="B11" s="10">
        <v>64.417970728492165</v>
      </c>
      <c r="C11" s="10">
        <v>65.691117603096245</v>
      </c>
      <c r="D11" s="10">
        <v>64.246297217272982</v>
      </c>
      <c r="E11" s="10">
        <v>60.174068495675407</v>
      </c>
      <c r="F11" s="11">
        <v>60.178159304775711</v>
      </c>
      <c r="G11" s="88">
        <v>59.857636839362357</v>
      </c>
      <c r="H11" s="1"/>
      <c r="I11" s="1"/>
    </row>
    <row r="12" spans="1:9" x14ac:dyDescent="0.35">
      <c r="A12" s="12" t="s">
        <v>232</v>
      </c>
      <c r="B12" s="10">
        <v>58.927848568334525</v>
      </c>
      <c r="C12" s="10">
        <v>58.409707316403981</v>
      </c>
      <c r="D12" s="10">
        <v>55.03813862173925</v>
      </c>
      <c r="E12" s="10">
        <v>48.473146672355369</v>
      </c>
      <c r="F12" s="11">
        <v>54.709116225694622</v>
      </c>
      <c r="G12" s="88">
        <v>65.571494938209312</v>
      </c>
      <c r="H12" s="1"/>
      <c r="I12" s="1"/>
    </row>
    <row r="13" spans="1:9" x14ac:dyDescent="0.35">
      <c r="A13" s="12" t="s">
        <v>233</v>
      </c>
      <c r="B13" s="10">
        <v>59.951141292621891</v>
      </c>
      <c r="C13" s="10">
        <v>50.886348660792336</v>
      </c>
      <c r="D13" s="10">
        <v>62.058688199715547</v>
      </c>
      <c r="E13" s="10">
        <v>59.779914036520132</v>
      </c>
      <c r="F13" s="11">
        <v>65.475858280526367</v>
      </c>
      <c r="G13" s="88">
        <v>62.211514567281618</v>
      </c>
      <c r="H13" s="1"/>
      <c r="I13" s="1"/>
    </row>
    <row r="14" spans="1:9" x14ac:dyDescent="0.35">
      <c r="A14" s="12" t="s">
        <v>234</v>
      </c>
      <c r="B14" s="10">
        <v>40.609881900505783</v>
      </c>
      <c r="C14" s="10">
        <v>34.085078806400013</v>
      </c>
      <c r="D14" s="10">
        <v>41.837740127815017</v>
      </c>
      <c r="E14" s="10">
        <v>28.011297535694755</v>
      </c>
      <c r="F14" s="11">
        <v>33.759912513212768</v>
      </c>
      <c r="G14" s="88">
        <v>25.746039654242164</v>
      </c>
      <c r="H14" s="1"/>
      <c r="I14" s="1"/>
    </row>
    <row r="15" spans="1:9" x14ac:dyDescent="0.35">
      <c r="A15" s="12" t="s">
        <v>235</v>
      </c>
      <c r="B15" s="10">
        <v>56.046850386660765</v>
      </c>
      <c r="C15" s="10">
        <v>51.603561712804044</v>
      </c>
      <c r="D15" s="10">
        <v>56.699287259987273</v>
      </c>
      <c r="E15" s="10">
        <v>52.470995168342071</v>
      </c>
      <c r="F15" s="11">
        <v>52.550612864823499</v>
      </c>
      <c r="G15" s="88">
        <v>50.222095961045632</v>
      </c>
      <c r="H15" s="1"/>
      <c r="I15" s="1"/>
    </row>
    <row r="16" spans="1:9" x14ac:dyDescent="0.35">
      <c r="A16" s="12" t="s">
        <v>236</v>
      </c>
      <c r="B16" s="10">
        <v>46.966528674511522</v>
      </c>
      <c r="C16" s="10">
        <v>52.257972915750997</v>
      </c>
      <c r="D16" s="10">
        <v>53.009812968146996</v>
      </c>
      <c r="E16" s="10">
        <v>48.188737326880783</v>
      </c>
      <c r="F16" s="11">
        <v>50.292046107182898</v>
      </c>
      <c r="G16" s="88">
        <v>55.682835597043699</v>
      </c>
      <c r="H16" s="1"/>
      <c r="I16" s="1"/>
    </row>
    <row r="17" spans="1:9" x14ac:dyDescent="0.35">
      <c r="A17" s="12" t="s">
        <v>237</v>
      </c>
      <c r="B17" s="10">
        <v>35.822957446395044</v>
      </c>
      <c r="C17" s="10">
        <v>43.617012764934472</v>
      </c>
      <c r="D17" s="10">
        <v>46.699600052197816</v>
      </c>
      <c r="E17" s="10">
        <v>49.57219430662488</v>
      </c>
      <c r="F17" s="11">
        <v>36.649022914681169</v>
      </c>
      <c r="G17" s="88">
        <v>46.898259272369692</v>
      </c>
      <c r="H17" s="1"/>
      <c r="I17" s="1"/>
    </row>
    <row r="18" spans="1:9" x14ac:dyDescent="0.35">
      <c r="A18" s="12" t="s">
        <v>238</v>
      </c>
      <c r="B18" s="10">
        <v>61.653443595829636</v>
      </c>
      <c r="C18" s="10">
        <v>59.403944554871643</v>
      </c>
      <c r="D18" s="10">
        <v>54.000016076348167</v>
      </c>
      <c r="E18" s="10">
        <v>53.550263314484305</v>
      </c>
      <c r="F18" s="11">
        <v>52.448243286103306</v>
      </c>
      <c r="G18" s="88">
        <v>54.687711713925651</v>
      </c>
      <c r="H18" s="1"/>
      <c r="I18" s="1"/>
    </row>
    <row r="19" spans="1:9" x14ac:dyDescent="0.35">
      <c r="A19" s="12" t="s">
        <v>239</v>
      </c>
      <c r="B19" s="10">
        <v>65.461827701065999</v>
      </c>
      <c r="C19" s="10">
        <v>65.516131720239343</v>
      </c>
      <c r="D19" s="10">
        <v>65.911913668679617</v>
      </c>
      <c r="E19" s="10">
        <v>63.326147397729969</v>
      </c>
      <c r="F19" s="11">
        <v>65.084013501477031</v>
      </c>
      <c r="G19" s="88">
        <v>62.49982636782137</v>
      </c>
      <c r="H19" s="1"/>
      <c r="I19" s="1"/>
    </row>
    <row r="20" spans="1:9" x14ac:dyDescent="0.35">
      <c r="A20" s="12" t="s">
        <v>240</v>
      </c>
      <c r="B20" s="10">
        <v>35.484857269584097</v>
      </c>
      <c r="C20" s="10">
        <v>43.356406719068445</v>
      </c>
      <c r="D20" s="10">
        <v>48.293684819039576</v>
      </c>
      <c r="E20" s="10">
        <v>49.726912358302044</v>
      </c>
      <c r="F20" s="11">
        <v>62.358631776908105</v>
      </c>
      <c r="G20" s="88">
        <v>60.88663479592109</v>
      </c>
      <c r="H20" s="1"/>
      <c r="I20" s="1"/>
    </row>
    <row r="21" spans="1:9" x14ac:dyDescent="0.35">
      <c r="A21" s="12" t="s">
        <v>241</v>
      </c>
      <c r="B21" s="10">
        <v>12.071670472902454</v>
      </c>
      <c r="C21" s="10">
        <v>40.044126504773281</v>
      </c>
      <c r="D21" s="10">
        <v>32.448818821709949</v>
      </c>
      <c r="E21" s="10">
        <v>21.137813015209002</v>
      </c>
      <c r="F21" s="11">
        <v>34.111861433394878</v>
      </c>
      <c r="G21" s="88">
        <v>36.554275483531327</v>
      </c>
      <c r="H21" s="1"/>
      <c r="I21" s="1"/>
    </row>
    <row r="22" spans="1:9" x14ac:dyDescent="0.35">
      <c r="A22" s="12" t="s">
        <v>242</v>
      </c>
      <c r="B22" s="10">
        <v>53.802595481905044</v>
      </c>
      <c r="C22" s="10">
        <v>55.887587414480386</v>
      </c>
      <c r="D22" s="10">
        <v>56.902208043145066</v>
      </c>
      <c r="E22" s="10">
        <v>56.942731140018132</v>
      </c>
      <c r="F22" s="11">
        <v>59.945641615813912</v>
      </c>
      <c r="G22" s="88">
        <v>53.96183621322308</v>
      </c>
      <c r="H22" s="1"/>
      <c r="I22" s="1"/>
    </row>
    <row r="23" spans="1:9" x14ac:dyDescent="0.35">
      <c r="A23" s="12" t="s">
        <v>243</v>
      </c>
      <c r="B23" s="10">
        <v>44.732504236254329</v>
      </c>
      <c r="C23" s="10">
        <v>48.059620547415534</v>
      </c>
      <c r="D23" s="10">
        <v>48.762921980825269</v>
      </c>
      <c r="E23" s="10">
        <v>40.865638272136806</v>
      </c>
      <c r="F23" s="11">
        <v>43.435789044421639</v>
      </c>
      <c r="G23" s="88">
        <v>42.174781066012144</v>
      </c>
      <c r="H23" s="1"/>
      <c r="I23" s="1"/>
    </row>
    <row r="24" spans="1:9" x14ac:dyDescent="0.35">
      <c r="A24" s="12" t="s">
        <v>244</v>
      </c>
      <c r="B24" s="10">
        <v>59.268139200287962</v>
      </c>
      <c r="C24" s="10">
        <v>61.372121727403616</v>
      </c>
      <c r="D24" s="10">
        <v>57.77627519829084</v>
      </c>
      <c r="E24" s="10">
        <v>56.895978046071491</v>
      </c>
      <c r="F24" s="11">
        <v>56.369863127247704</v>
      </c>
      <c r="G24" s="88">
        <v>57.616964653118053</v>
      </c>
      <c r="H24" s="1"/>
      <c r="I24" s="1"/>
    </row>
    <row r="25" spans="1:9" x14ac:dyDescent="0.35">
      <c r="A25" s="12" t="s">
        <v>245</v>
      </c>
      <c r="B25" s="10">
        <v>54.712714190040074</v>
      </c>
      <c r="C25" s="10">
        <v>54.851810758971915</v>
      </c>
      <c r="D25" s="10">
        <v>54.442183756657883</v>
      </c>
      <c r="E25" s="10">
        <v>53.0507863350036</v>
      </c>
      <c r="F25" s="11">
        <v>57.739275568047354</v>
      </c>
      <c r="G25" s="88">
        <v>59.977390484727927</v>
      </c>
      <c r="H25" s="1"/>
      <c r="I25" s="1"/>
    </row>
    <row r="26" spans="1:9" x14ac:dyDescent="0.35">
      <c r="A26" s="12" t="s">
        <v>246</v>
      </c>
      <c r="B26" s="10">
        <v>61.323226977571125</v>
      </c>
      <c r="C26" s="10">
        <v>58.065023507660186</v>
      </c>
      <c r="D26" s="10">
        <v>59.894286023279911</v>
      </c>
      <c r="E26" s="10">
        <v>58.080769933180989</v>
      </c>
      <c r="F26" s="11">
        <v>60.66651555739584</v>
      </c>
      <c r="G26" s="88">
        <v>58.592553913885858</v>
      </c>
      <c r="H26" s="1"/>
      <c r="I26" s="1"/>
    </row>
    <row r="27" spans="1:9" x14ac:dyDescent="0.35">
      <c r="A27" s="12" t="s">
        <v>247</v>
      </c>
      <c r="B27" s="10">
        <v>48.946475405282534</v>
      </c>
      <c r="C27" s="10">
        <v>42.354908773234904</v>
      </c>
      <c r="D27" s="10">
        <v>45.272291473264161</v>
      </c>
      <c r="E27" s="10">
        <v>42.68772490279639</v>
      </c>
      <c r="F27" s="11">
        <v>50.932386188555839</v>
      </c>
      <c r="G27" s="88">
        <v>48.654793801276142</v>
      </c>
      <c r="H27" s="1"/>
      <c r="I27" s="1"/>
    </row>
    <row r="28" spans="1:9" x14ac:dyDescent="0.35">
      <c r="A28" s="12" t="s">
        <v>248</v>
      </c>
      <c r="B28" s="10">
        <v>54.090672170755006</v>
      </c>
      <c r="C28" s="10">
        <v>65.626345156317825</v>
      </c>
      <c r="D28" s="10">
        <v>67.991937237810248</v>
      </c>
      <c r="E28" s="10">
        <v>60.581316852703807</v>
      </c>
      <c r="F28" s="11">
        <v>60.712388173269979</v>
      </c>
      <c r="G28" s="88">
        <v>58.915277980120649</v>
      </c>
      <c r="H28" s="1"/>
      <c r="I28" s="1"/>
    </row>
    <row r="29" spans="1:9" x14ac:dyDescent="0.35">
      <c r="A29" s="12" t="s">
        <v>249</v>
      </c>
      <c r="B29" s="10">
        <v>42.574253874096485</v>
      </c>
      <c r="C29" s="10">
        <v>46.362904481029027</v>
      </c>
      <c r="D29" s="10">
        <v>31.601158470509404</v>
      </c>
      <c r="E29" s="10">
        <v>41.48424022764717</v>
      </c>
      <c r="F29" s="11">
        <v>55.437251597202327</v>
      </c>
      <c r="G29" s="88">
        <v>50.201922232844197</v>
      </c>
      <c r="H29" s="1"/>
      <c r="I29" s="1"/>
    </row>
    <row r="30" spans="1:9" x14ac:dyDescent="0.35">
      <c r="A30" s="12" t="s">
        <v>250</v>
      </c>
      <c r="B30" s="10">
        <v>52.03</v>
      </c>
      <c r="C30" s="10">
        <v>44.085313712538863</v>
      </c>
      <c r="D30" s="10">
        <v>48.410482488185167</v>
      </c>
      <c r="E30" s="10">
        <v>19.13777236261706</v>
      </c>
      <c r="F30" s="11">
        <v>38.56</v>
      </c>
      <c r="G30" s="88">
        <v>0.15</v>
      </c>
      <c r="H30" s="1"/>
      <c r="I30" s="1"/>
    </row>
    <row r="31" spans="1:9" x14ac:dyDescent="0.35">
      <c r="A31" s="12" t="s">
        <v>251</v>
      </c>
      <c r="B31" s="10">
        <v>43.71700177872566</v>
      </c>
      <c r="C31" s="10">
        <v>42.438627174931597</v>
      </c>
      <c r="D31" s="10">
        <v>45.215049303464667</v>
      </c>
      <c r="E31" s="10">
        <v>44.262113855016999</v>
      </c>
      <c r="F31" s="11">
        <v>49.38347305417323</v>
      </c>
      <c r="G31" s="88">
        <v>54.253236533740349</v>
      </c>
      <c r="H31" s="1"/>
      <c r="I31" s="1"/>
    </row>
    <row r="32" spans="1:9" x14ac:dyDescent="0.35">
      <c r="A32" s="12" t="s">
        <v>252</v>
      </c>
      <c r="B32" s="10">
        <v>56.148737769331348</v>
      </c>
      <c r="C32" s="10">
        <v>47.58841333273697</v>
      </c>
      <c r="D32" s="10">
        <v>56.290680502810929</v>
      </c>
      <c r="E32" s="10">
        <v>39.39756205942551</v>
      </c>
      <c r="F32" s="11">
        <v>70.693951098704062</v>
      </c>
      <c r="G32" s="88">
        <v>70.693951098704062</v>
      </c>
      <c r="H32" s="1"/>
      <c r="I32" s="1"/>
    </row>
    <row r="33" spans="1:9" x14ac:dyDescent="0.35">
      <c r="A33" s="12" t="s">
        <v>253</v>
      </c>
      <c r="B33" s="10">
        <v>54.735316482299453</v>
      </c>
      <c r="C33" s="10">
        <v>57.887442534450038</v>
      </c>
      <c r="D33" s="10">
        <v>58.754950188764987</v>
      </c>
      <c r="E33" s="10">
        <v>42.497100142553485</v>
      </c>
      <c r="F33" s="11">
        <v>40.395785562673431</v>
      </c>
      <c r="G33" s="88">
        <v>40.651037047229863</v>
      </c>
      <c r="H33" s="1"/>
      <c r="I33" s="1"/>
    </row>
    <row r="34" spans="1:9" x14ac:dyDescent="0.35">
      <c r="A34" s="12" t="s">
        <v>254</v>
      </c>
      <c r="B34" s="10">
        <v>51.533473781572305</v>
      </c>
      <c r="C34" s="10">
        <v>49.980304911303399</v>
      </c>
      <c r="D34" s="10">
        <v>48.951379152437958</v>
      </c>
      <c r="E34" s="10">
        <v>50.913949487633296</v>
      </c>
      <c r="F34" s="11">
        <v>52.258757776239321</v>
      </c>
      <c r="G34" s="88">
        <v>51.983757138649857</v>
      </c>
      <c r="H34" s="1"/>
      <c r="I34" s="1"/>
    </row>
    <row r="35" spans="1:9" x14ac:dyDescent="0.35">
      <c r="A35" s="12" t="s">
        <v>255</v>
      </c>
      <c r="B35" s="10">
        <v>63.533610473514059</v>
      </c>
      <c r="C35" s="10">
        <v>62.77504917902823</v>
      </c>
      <c r="D35" s="10">
        <v>63.731611355301574</v>
      </c>
      <c r="E35" s="10">
        <v>53.559627827225981</v>
      </c>
      <c r="F35" s="11">
        <v>59.371331524865042</v>
      </c>
      <c r="G35" s="88">
        <v>65.632182564517223</v>
      </c>
      <c r="H35" s="1"/>
      <c r="I35" s="1"/>
    </row>
    <row r="36" spans="1:9" x14ac:dyDescent="0.35">
      <c r="A36" s="12" t="s">
        <v>256</v>
      </c>
      <c r="B36" s="10">
        <v>44.040957730902988</v>
      </c>
      <c r="C36" s="10">
        <v>33.798014127076193</v>
      </c>
      <c r="D36" s="10">
        <v>42.539695659282756</v>
      </c>
      <c r="E36" s="10">
        <v>42.121446002397818</v>
      </c>
      <c r="F36" s="11">
        <v>45.716215830599559</v>
      </c>
      <c r="G36" s="88">
        <v>41.726562469234736</v>
      </c>
      <c r="H36" s="1"/>
      <c r="I36" s="1"/>
    </row>
    <row r="37" spans="1:9" x14ac:dyDescent="0.35">
      <c r="A37" s="12" t="s">
        <v>257</v>
      </c>
      <c r="B37" s="10">
        <v>40.118503200583994</v>
      </c>
      <c r="C37" s="10">
        <v>29.092056682025756</v>
      </c>
      <c r="D37" s="10">
        <v>33.106681879506958</v>
      </c>
      <c r="E37" s="10">
        <v>36.805094600646193</v>
      </c>
      <c r="F37" s="11">
        <v>26.055390960723663</v>
      </c>
      <c r="G37" s="88">
        <v>46.43880850759367</v>
      </c>
      <c r="H37" s="1"/>
      <c r="I37" s="1"/>
    </row>
    <row r="38" spans="1:9" ht="30" customHeight="1" x14ac:dyDescent="0.35">
      <c r="A38" s="199" t="s">
        <v>12</v>
      </c>
      <c r="B38" s="199"/>
      <c r="C38" s="199"/>
      <c r="D38" s="199"/>
      <c r="E38" s="1"/>
      <c r="F38" s="1"/>
      <c r="G38" s="1"/>
      <c r="H38" s="1"/>
      <c r="I38" s="1"/>
    </row>
    <row r="39" spans="1:9" x14ac:dyDescent="0.35">
      <c r="A39" s="199"/>
      <c r="B39" s="199"/>
      <c r="C39" s="199"/>
      <c r="D39" s="199"/>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I43" s="1"/>
    </row>
    <row r="44" spans="1:9" x14ac:dyDescent="0.35">
      <c r="A44" s="1"/>
      <c r="B44" s="1"/>
      <c r="C44" s="1"/>
      <c r="D44" s="1"/>
      <c r="E44" s="1"/>
      <c r="F44" s="1"/>
      <c r="G44" s="1"/>
      <c r="H44" s="1"/>
      <c r="I44" s="1"/>
    </row>
    <row r="45" spans="1:9" x14ac:dyDescent="0.35">
      <c r="G45" s="1"/>
      <c r="H45" s="1"/>
    </row>
  </sheetData>
  <mergeCells count="5">
    <mergeCell ref="A38:D38"/>
    <mergeCell ref="A39:D39"/>
    <mergeCell ref="A1:F1"/>
    <mergeCell ref="A2:F2"/>
    <mergeCell ref="A3:F3"/>
  </mergeCells>
  <pageMargins left="0.7" right="0.7" top="0.75" bottom="0.75" header="0.3" footer="0.3"/>
  <tableParts count="1">
    <tablePart r:id="rId1"/>
  </tableParts>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I45"/>
  <sheetViews>
    <sheetView zoomScale="80" zoomScaleNormal="80" workbookViewId="0">
      <selection activeCell="A6" sqref="A6:G37"/>
    </sheetView>
  </sheetViews>
  <sheetFormatPr baseColWidth="10" defaultColWidth="11.453125" defaultRowHeight="14.5" x14ac:dyDescent="0.35"/>
  <cols>
    <col min="1" max="1" width="25.453125" bestFit="1" customWidth="1"/>
  </cols>
  <sheetData>
    <row r="1" spans="1:9" ht="23.5" x14ac:dyDescent="0.35">
      <c r="A1" s="202" t="s">
        <v>89</v>
      </c>
      <c r="B1" s="202"/>
      <c r="C1" s="202"/>
      <c r="D1" s="202"/>
      <c r="E1" s="202"/>
      <c r="F1" s="202"/>
      <c r="G1" s="1"/>
      <c r="H1" s="1"/>
      <c r="I1" s="1"/>
    </row>
    <row r="2" spans="1:9" ht="48" customHeight="1" x14ac:dyDescent="0.35">
      <c r="A2" s="204" t="s">
        <v>90</v>
      </c>
      <c r="B2" s="204"/>
      <c r="C2" s="204"/>
      <c r="D2" s="204"/>
      <c r="E2" s="204"/>
      <c r="F2" s="204"/>
      <c r="G2" s="1"/>
      <c r="H2" s="1"/>
      <c r="I2" s="1"/>
    </row>
    <row r="3" spans="1:9" x14ac:dyDescent="0.35">
      <c r="A3" s="201" t="s">
        <v>298</v>
      </c>
      <c r="B3" s="201"/>
      <c r="C3" s="201"/>
      <c r="D3" s="201"/>
      <c r="E3" s="201"/>
      <c r="F3" s="201"/>
      <c r="G3" s="1"/>
      <c r="H3" s="1"/>
      <c r="I3" s="1"/>
    </row>
    <row r="4" spans="1:9" x14ac:dyDescent="0.35">
      <c r="A4" s="2"/>
      <c r="B4" s="2"/>
      <c r="C4" s="2"/>
      <c r="D4" s="2"/>
      <c r="E4" s="1"/>
      <c r="F4" s="1"/>
      <c r="G4" s="1"/>
      <c r="H4" s="1"/>
      <c r="I4" s="1"/>
    </row>
    <row r="5" spans="1:9" x14ac:dyDescent="0.35">
      <c r="A5" s="22" t="s">
        <v>226</v>
      </c>
      <c r="B5" s="23" t="s">
        <v>130</v>
      </c>
      <c r="C5" s="23" t="s">
        <v>131</v>
      </c>
      <c r="D5" s="23" t="s">
        <v>132</v>
      </c>
      <c r="E5" s="23" t="s">
        <v>133</v>
      </c>
      <c r="F5" s="24" t="s">
        <v>134</v>
      </c>
      <c r="G5" s="118" t="s">
        <v>291</v>
      </c>
      <c r="H5" s="1"/>
      <c r="I5" s="1"/>
    </row>
    <row r="6" spans="1:9" x14ac:dyDescent="0.35">
      <c r="A6" s="12" t="s">
        <v>1</v>
      </c>
      <c r="B6" s="27">
        <v>0.40883977900552487</v>
      </c>
      <c r="C6" s="27">
        <v>0.40883977900552487</v>
      </c>
      <c r="D6" s="27">
        <v>0.3996212121212121</v>
      </c>
      <c r="E6" s="27">
        <v>0.34760705289672544</v>
      </c>
      <c r="F6" s="28">
        <v>0.49184782608695654</v>
      </c>
      <c r="G6" s="173">
        <v>0.50636942675159236</v>
      </c>
      <c r="H6" s="1"/>
      <c r="I6" s="1"/>
    </row>
    <row r="7" spans="1:9" x14ac:dyDescent="0.35">
      <c r="A7" s="12" t="s">
        <v>227</v>
      </c>
      <c r="B7" s="27">
        <v>0.53039513677811545</v>
      </c>
      <c r="C7" s="27">
        <v>0.53039513677811545</v>
      </c>
      <c r="D7" s="27">
        <v>0.51135371179039302</v>
      </c>
      <c r="E7" s="27">
        <v>0.54808226792662595</v>
      </c>
      <c r="F7" s="28">
        <v>0.63012928611579544</v>
      </c>
      <c r="G7" s="173">
        <v>0.6477885652642934</v>
      </c>
      <c r="H7" s="1"/>
      <c r="I7" s="1"/>
    </row>
    <row r="8" spans="1:9" x14ac:dyDescent="0.35">
      <c r="A8" s="12" t="s">
        <v>228</v>
      </c>
      <c r="B8" s="27">
        <v>0.47857530283854638</v>
      </c>
      <c r="C8" s="27">
        <v>0.47857530283854638</v>
      </c>
      <c r="D8" s="27">
        <v>0.46707239531292577</v>
      </c>
      <c r="E8" s="27">
        <v>0.43941859203818201</v>
      </c>
      <c r="F8" s="28">
        <v>0.56180226487832308</v>
      </c>
      <c r="G8" s="173">
        <v>0.56543422184006875</v>
      </c>
      <c r="H8" s="1"/>
      <c r="I8" s="1"/>
    </row>
    <row r="9" spans="1:9" x14ac:dyDescent="0.35">
      <c r="A9" s="12" t="s">
        <v>229</v>
      </c>
      <c r="B9" s="27">
        <v>0.67928232904536223</v>
      </c>
      <c r="C9" s="27">
        <v>0.67928232904536223</v>
      </c>
      <c r="D9" s="27">
        <v>0.65643910741301059</v>
      </c>
      <c r="E9" s="27">
        <v>0.61322064950799327</v>
      </c>
      <c r="F9" s="28">
        <v>0.74886035217352442</v>
      </c>
      <c r="G9" s="173">
        <v>0.77476705946834745</v>
      </c>
      <c r="H9" s="1"/>
      <c r="I9" s="1"/>
    </row>
    <row r="10" spans="1:9" x14ac:dyDescent="0.35">
      <c r="A10" s="12" t="s">
        <v>230</v>
      </c>
      <c r="B10" s="27">
        <v>0.5535661872615204</v>
      </c>
      <c r="C10" s="27">
        <v>0.5535661872615204</v>
      </c>
      <c r="D10" s="27">
        <v>0.50931490384615385</v>
      </c>
      <c r="E10" s="27">
        <v>0.49272271016311164</v>
      </c>
      <c r="F10" s="28">
        <v>0.59283125251711644</v>
      </c>
      <c r="G10" s="173">
        <v>0.61696487740225314</v>
      </c>
      <c r="H10" s="1"/>
      <c r="I10" s="1"/>
    </row>
    <row r="11" spans="1:9" x14ac:dyDescent="0.35">
      <c r="A11" s="12" t="s">
        <v>231</v>
      </c>
      <c r="B11" s="27">
        <v>0.59175887066005339</v>
      </c>
      <c r="C11" s="27">
        <v>0.59175887066005339</v>
      </c>
      <c r="D11" s="27">
        <v>0.54888057251657807</v>
      </c>
      <c r="E11" s="27">
        <v>0.50554365042392624</v>
      </c>
      <c r="F11" s="28">
        <v>0.62214620952987032</v>
      </c>
      <c r="G11" s="173">
        <v>0.66583989052343484</v>
      </c>
      <c r="H11" s="1"/>
      <c r="I11" s="1"/>
    </row>
    <row r="12" spans="1:9" x14ac:dyDescent="0.35">
      <c r="A12" s="12" t="s">
        <v>232</v>
      </c>
      <c r="B12" s="27">
        <v>0.39375750300120049</v>
      </c>
      <c r="C12" s="27">
        <v>0.39375750300120049</v>
      </c>
      <c r="D12" s="27">
        <v>0.3707938582162692</v>
      </c>
      <c r="E12" s="27">
        <v>0.3659838182131176</v>
      </c>
      <c r="F12" s="28">
        <v>0.5127739984882842</v>
      </c>
      <c r="G12" s="173">
        <v>0.50886354266868217</v>
      </c>
      <c r="H12" s="1"/>
      <c r="I12" s="1"/>
    </row>
    <row r="13" spans="1:9" x14ac:dyDescent="0.35">
      <c r="A13" s="12" t="s">
        <v>233</v>
      </c>
      <c r="B13" s="27">
        <v>0.3724727838258165</v>
      </c>
      <c r="C13" s="27">
        <v>0.3724727838258165</v>
      </c>
      <c r="D13" s="27">
        <v>0.31979891724671305</v>
      </c>
      <c r="E13" s="27">
        <v>0.31588946459412781</v>
      </c>
      <c r="F13" s="28">
        <v>0.46553693830921555</v>
      </c>
      <c r="G13" s="173">
        <v>0.52620007328691831</v>
      </c>
      <c r="H13" s="1"/>
      <c r="I13" s="1"/>
    </row>
    <row r="14" spans="1:9" x14ac:dyDescent="0.35">
      <c r="A14" s="12" t="s">
        <v>234</v>
      </c>
      <c r="B14" s="27">
        <v>0.3612040133779264</v>
      </c>
      <c r="C14" s="27">
        <v>0.3612040133779264</v>
      </c>
      <c r="D14" s="27">
        <v>0.28453608247422679</v>
      </c>
      <c r="E14" s="27">
        <v>0.31051964512040559</v>
      </c>
      <c r="F14" s="28">
        <v>0.33309300648882478</v>
      </c>
      <c r="G14" s="173">
        <v>0.28877284595300262</v>
      </c>
      <c r="H14" s="1"/>
      <c r="I14" s="1"/>
    </row>
    <row r="15" spans="1:9" x14ac:dyDescent="0.35">
      <c r="A15" s="12" t="s">
        <v>235</v>
      </c>
      <c r="B15" s="27">
        <v>0.4308485700890764</v>
      </c>
      <c r="C15" s="27">
        <v>0.4308485700890764</v>
      </c>
      <c r="D15" s="27">
        <v>0.43840074384007438</v>
      </c>
      <c r="E15" s="27">
        <v>0.43949771689497719</v>
      </c>
      <c r="F15" s="28">
        <v>0.49466950959488271</v>
      </c>
      <c r="G15" s="173">
        <v>0.55030800821355241</v>
      </c>
      <c r="H15" s="1"/>
      <c r="I15" s="1"/>
    </row>
    <row r="16" spans="1:9" x14ac:dyDescent="0.35">
      <c r="A16" s="12" t="s">
        <v>236</v>
      </c>
      <c r="B16" s="27">
        <v>0.38636363636363635</v>
      </c>
      <c r="C16" s="27">
        <v>0.38636363636363635</v>
      </c>
      <c r="D16" s="27">
        <v>0.36437246963562753</v>
      </c>
      <c r="E16" s="27">
        <v>0.26250000000000001</v>
      </c>
      <c r="F16" s="28">
        <v>0.45454545454545453</v>
      </c>
      <c r="G16" s="173">
        <v>0.48627450980392156</v>
      </c>
      <c r="H16" s="1"/>
      <c r="I16" s="1"/>
    </row>
    <row r="17" spans="1:9" x14ac:dyDescent="0.35">
      <c r="A17" s="12" t="s">
        <v>237</v>
      </c>
      <c r="B17" s="27">
        <v>0.4329896907216495</v>
      </c>
      <c r="C17" s="27">
        <v>0.4329896907216495</v>
      </c>
      <c r="D17" s="27">
        <v>0.35555555555555557</v>
      </c>
      <c r="E17" s="27">
        <v>0.30461538461538462</v>
      </c>
      <c r="F17" s="28">
        <v>0.4913294797687861</v>
      </c>
      <c r="G17" s="173">
        <v>0.47677261613691929</v>
      </c>
      <c r="H17" s="1"/>
      <c r="I17" s="1"/>
    </row>
    <row r="18" spans="1:9" x14ac:dyDescent="0.35">
      <c r="A18" s="12" t="s">
        <v>238</v>
      </c>
      <c r="B18" s="27">
        <v>0.52691065662002157</v>
      </c>
      <c r="C18" s="27">
        <v>0.52691065662002157</v>
      </c>
      <c r="D18" s="27">
        <v>0.51780585870189544</v>
      </c>
      <c r="E18" s="27">
        <v>0.56710109193377956</v>
      </c>
      <c r="F18" s="28">
        <v>0.63368497635503818</v>
      </c>
      <c r="G18" s="173">
        <v>0.65758010521281685</v>
      </c>
      <c r="H18" s="1"/>
      <c r="I18" s="1"/>
    </row>
    <row r="19" spans="1:9" x14ac:dyDescent="0.35">
      <c r="A19" s="12" t="s">
        <v>239</v>
      </c>
      <c r="B19" s="27">
        <v>0.6226966690290574</v>
      </c>
      <c r="C19" s="27">
        <v>0.6226966690290574</v>
      </c>
      <c r="D19" s="27">
        <v>0.60560316413974946</v>
      </c>
      <c r="E19" s="27">
        <v>0.60056892260282091</v>
      </c>
      <c r="F19" s="28">
        <v>0.68425897514575018</v>
      </c>
      <c r="G19" s="173">
        <v>0.68069317023445464</v>
      </c>
      <c r="H19" s="1"/>
      <c r="I19" s="1"/>
    </row>
    <row r="20" spans="1:9" x14ac:dyDescent="0.35">
      <c r="A20" s="12" t="s">
        <v>240</v>
      </c>
      <c r="B20" s="27">
        <v>0.375</v>
      </c>
      <c r="C20" s="27">
        <v>0.375</v>
      </c>
      <c r="D20" s="27">
        <v>0.30693069306930693</v>
      </c>
      <c r="E20" s="27">
        <v>0.32558139534883723</v>
      </c>
      <c r="F20" s="28">
        <v>0.52747252747252749</v>
      </c>
      <c r="G20" s="173">
        <v>0.46753246753246752</v>
      </c>
      <c r="H20" s="1"/>
      <c r="I20" s="1"/>
    </row>
    <row r="21" spans="1:9" x14ac:dyDescent="0.35">
      <c r="A21" s="12" t="s">
        <v>241</v>
      </c>
      <c r="B21" s="27">
        <v>0.3713927227101631</v>
      </c>
      <c r="C21" s="27">
        <v>0.3713927227101631</v>
      </c>
      <c r="D21" s="27">
        <v>0.35554171855541716</v>
      </c>
      <c r="E21" s="27">
        <v>0.33705179282868525</v>
      </c>
      <c r="F21" s="28">
        <v>0.38915254237288138</v>
      </c>
      <c r="G21" s="173">
        <v>0.39984882842025699</v>
      </c>
      <c r="H21" s="1"/>
      <c r="I21" s="1"/>
    </row>
    <row r="22" spans="1:9" x14ac:dyDescent="0.35">
      <c r="A22" s="12" t="s">
        <v>242</v>
      </c>
      <c r="B22" s="27">
        <v>0.32232496697490093</v>
      </c>
      <c r="C22" s="27">
        <v>0.32232496697490093</v>
      </c>
      <c r="D22" s="27">
        <v>0.20733053654228306</v>
      </c>
      <c r="E22" s="27">
        <v>0.22420175844516427</v>
      </c>
      <c r="F22" s="28">
        <v>0.33259114945727802</v>
      </c>
      <c r="G22" s="173">
        <v>0.37188872620790631</v>
      </c>
      <c r="H22" s="1"/>
      <c r="I22" s="1"/>
    </row>
    <row r="23" spans="1:9" x14ac:dyDescent="0.35">
      <c r="A23" s="12" t="s">
        <v>243</v>
      </c>
      <c r="B23" s="27">
        <v>0.38631790744466799</v>
      </c>
      <c r="C23" s="27">
        <v>0.38631790744466799</v>
      </c>
      <c r="D23" s="27">
        <v>0.36463223787167448</v>
      </c>
      <c r="E23" s="27">
        <v>0.39064687762531503</v>
      </c>
      <c r="F23" s="28">
        <v>0.47915407854984893</v>
      </c>
      <c r="G23" s="173">
        <v>0.50490463215258852</v>
      </c>
      <c r="H23" s="1"/>
      <c r="I23" s="1"/>
    </row>
    <row r="24" spans="1:9" x14ac:dyDescent="0.35">
      <c r="A24" s="12" t="s">
        <v>244</v>
      </c>
      <c r="B24" s="27">
        <v>0.37359098228663445</v>
      </c>
      <c r="C24" s="27">
        <v>0.37359098228663445</v>
      </c>
      <c r="D24" s="27">
        <v>0.34518747584074216</v>
      </c>
      <c r="E24" s="27">
        <v>0.34758511480601739</v>
      </c>
      <c r="F24" s="28">
        <v>0.42101256185763231</v>
      </c>
      <c r="G24" s="173">
        <v>0.36833916763905095</v>
      </c>
      <c r="H24" s="1"/>
      <c r="I24" s="1"/>
    </row>
    <row r="25" spans="1:9" x14ac:dyDescent="0.35">
      <c r="A25" s="12" t="s">
        <v>245</v>
      </c>
      <c r="B25" s="27">
        <v>0.58693877551020412</v>
      </c>
      <c r="C25" s="27">
        <v>0.58693877551020412</v>
      </c>
      <c r="D25" s="27">
        <v>0.58413926499032887</v>
      </c>
      <c r="E25" s="27">
        <v>0.56859150626336696</v>
      </c>
      <c r="F25" s="28">
        <v>0.66756675667566756</v>
      </c>
      <c r="G25" s="173">
        <v>0.67588213895962168</v>
      </c>
      <c r="H25" s="1"/>
      <c r="I25" s="1"/>
    </row>
    <row r="26" spans="1:9" x14ac:dyDescent="0.35">
      <c r="A26" s="12" t="s">
        <v>246</v>
      </c>
      <c r="B26" s="27">
        <v>0.38963804116394607</v>
      </c>
      <c r="C26" s="27">
        <v>0.38963804116394607</v>
      </c>
      <c r="D26" s="27">
        <v>0.36946680080482897</v>
      </c>
      <c r="E26" s="27">
        <v>0.38433625642576352</v>
      </c>
      <c r="F26" s="28">
        <v>0.43179223744292239</v>
      </c>
      <c r="G26" s="173">
        <v>0.45385556915544678</v>
      </c>
      <c r="H26" s="1"/>
      <c r="I26" s="1"/>
    </row>
    <row r="27" spans="1:9" x14ac:dyDescent="0.35">
      <c r="A27" s="12" t="s">
        <v>247</v>
      </c>
      <c r="B27" s="27">
        <v>0.46296296296296297</v>
      </c>
      <c r="C27" s="27">
        <v>0.46296296296296297</v>
      </c>
      <c r="D27" s="27">
        <v>0.53974895397489542</v>
      </c>
      <c r="E27" s="27">
        <v>0.30952380952380953</v>
      </c>
      <c r="F27" s="28">
        <v>0.52036199095022628</v>
      </c>
      <c r="G27" s="173">
        <v>0.61111111111111116</v>
      </c>
      <c r="H27" s="1"/>
      <c r="I27" s="1"/>
    </row>
    <row r="28" spans="1:9" x14ac:dyDescent="0.35">
      <c r="A28" s="12" t="s">
        <v>248</v>
      </c>
      <c r="B28" s="27">
        <v>0.25272727272727274</v>
      </c>
      <c r="C28" s="27">
        <v>0.25272727272727274</v>
      </c>
      <c r="D28" s="27">
        <v>0.25747348119575697</v>
      </c>
      <c r="E28" s="27">
        <v>0.26422018348623855</v>
      </c>
      <c r="F28" s="28">
        <v>0.33775633293124246</v>
      </c>
      <c r="G28" s="173">
        <v>0.34767641996557658</v>
      </c>
      <c r="H28" s="1"/>
      <c r="I28" s="1"/>
    </row>
    <row r="29" spans="1:9" x14ac:dyDescent="0.35">
      <c r="A29" s="12" t="s">
        <v>249</v>
      </c>
      <c r="B29" s="27">
        <v>0.32056194125159643</v>
      </c>
      <c r="C29" s="27">
        <v>0.32056194125159643</v>
      </c>
      <c r="D29" s="27">
        <v>0.22133832475432849</v>
      </c>
      <c r="E29" s="27">
        <v>0.25098425196850394</v>
      </c>
      <c r="F29" s="28">
        <v>0.35404016814572631</v>
      </c>
      <c r="G29" s="173">
        <v>0.37380457380457383</v>
      </c>
      <c r="H29" s="1"/>
      <c r="I29" s="1"/>
    </row>
    <row r="30" spans="1:9" x14ac:dyDescent="0.35">
      <c r="A30" s="12" t="s">
        <v>250</v>
      </c>
      <c r="B30" s="27">
        <v>0.68243243243243246</v>
      </c>
      <c r="C30" s="27">
        <v>0.68243243243243246</v>
      </c>
      <c r="D30" s="27">
        <v>0.66183574879227058</v>
      </c>
      <c r="E30" s="27">
        <v>0.67397260273972603</v>
      </c>
      <c r="F30" s="28">
        <v>0.78764478764478763</v>
      </c>
      <c r="G30" s="173">
        <v>0.70445344129554655</v>
      </c>
      <c r="H30" s="1"/>
      <c r="I30" s="1"/>
    </row>
    <row r="31" spans="1:9" x14ac:dyDescent="0.35">
      <c r="A31" s="12" t="s">
        <v>251</v>
      </c>
      <c r="B31" s="27">
        <v>0.44954128440366975</v>
      </c>
      <c r="C31" s="27">
        <v>0.44954128440366975</v>
      </c>
      <c r="D31" s="27">
        <v>0.34937238493723849</v>
      </c>
      <c r="E31" s="27">
        <v>0.27748691099476441</v>
      </c>
      <c r="F31" s="28">
        <v>0.44881889763779526</v>
      </c>
      <c r="G31" s="173">
        <v>0.39200000000000002</v>
      </c>
      <c r="H31" s="1"/>
      <c r="I31" s="1"/>
    </row>
    <row r="32" spans="1:9" x14ac:dyDescent="0.35">
      <c r="A32" s="12" t="s">
        <v>252</v>
      </c>
      <c r="B32" s="27">
        <v>0.3623430962343096</v>
      </c>
      <c r="C32" s="27">
        <v>0.3623430962343096</v>
      </c>
      <c r="D32" s="27">
        <v>0.30769230769230771</v>
      </c>
      <c r="E32" s="27">
        <v>0.33045356371490281</v>
      </c>
      <c r="F32" s="28">
        <v>0.45858343337334934</v>
      </c>
      <c r="G32" s="173">
        <v>0.44788858939802334</v>
      </c>
      <c r="H32" s="1"/>
      <c r="I32" s="1"/>
    </row>
    <row r="33" spans="1:9" x14ac:dyDescent="0.35">
      <c r="A33" s="12" t="s">
        <v>253</v>
      </c>
      <c r="B33" s="27">
        <v>0.26790450928381965</v>
      </c>
      <c r="C33" s="27">
        <v>0.26790450928381965</v>
      </c>
      <c r="D33" s="27">
        <v>0.25863284002818887</v>
      </c>
      <c r="E33" s="27">
        <v>0.28193832599118945</v>
      </c>
      <c r="F33" s="28">
        <v>0.33905013192612138</v>
      </c>
      <c r="G33" s="173">
        <v>0.39402427637721754</v>
      </c>
      <c r="H33" s="1"/>
      <c r="I33" s="1"/>
    </row>
    <row r="34" spans="1:9" x14ac:dyDescent="0.35">
      <c r="A34" s="12" t="s">
        <v>254</v>
      </c>
      <c r="B34" s="27">
        <v>0.55945252352438002</v>
      </c>
      <c r="C34" s="27">
        <v>0.55945252352438002</v>
      </c>
      <c r="D34" s="27">
        <v>0.51751774673689033</v>
      </c>
      <c r="E34" s="27">
        <v>0.50310559006211175</v>
      </c>
      <c r="F34" s="28">
        <v>0.60061919504643968</v>
      </c>
      <c r="G34" s="173">
        <v>0.62173913043478257</v>
      </c>
      <c r="H34" s="1"/>
      <c r="I34" s="1"/>
    </row>
    <row r="35" spans="1:9" x14ac:dyDescent="0.35">
      <c r="A35" s="12" t="s">
        <v>255</v>
      </c>
      <c r="B35" s="27">
        <v>0.35922897196261683</v>
      </c>
      <c r="C35" s="27">
        <v>0.35922897196261683</v>
      </c>
      <c r="D35" s="27">
        <v>0.33266443701226311</v>
      </c>
      <c r="E35" s="27">
        <v>0.27448579823702252</v>
      </c>
      <c r="F35" s="28">
        <v>0.3983509404792579</v>
      </c>
      <c r="G35" s="173">
        <v>0.46007509386733419</v>
      </c>
      <c r="H35" s="1"/>
      <c r="I35" s="1"/>
    </row>
    <row r="36" spans="1:9" x14ac:dyDescent="0.35">
      <c r="A36" s="12" t="s">
        <v>256</v>
      </c>
      <c r="B36" s="27">
        <v>0.5237651444547996</v>
      </c>
      <c r="C36" s="27">
        <v>0.5237651444547996</v>
      </c>
      <c r="D36" s="27">
        <v>0.46508779093507552</v>
      </c>
      <c r="E36" s="27">
        <v>0.42904841402337229</v>
      </c>
      <c r="F36" s="28">
        <v>0.54300325430032548</v>
      </c>
      <c r="G36" s="173">
        <v>0.57712215320910976</v>
      </c>
      <c r="H36" s="1"/>
      <c r="I36" s="1"/>
    </row>
    <row r="37" spans="1:9" x14ac:dyDescent="0.35">
      <c r="A37" s="12" t="s">
        <v>257</v>
      </c>
      <c r="B37" s="27">
        <v>0.57355371900826446</v>
      </c>
      <c r="C37" s="27">
        <v>0.57355371900826446</v>
      </c>
      <c r="D37" s="27">
        <v>0.50711864406779661</v>
      </c>
      <c r="E37" s="27">
        <v>0.44406490179333902</v>
      </c>
      <c r="F37" s="28">
        <v>0.60912863070539414</v>
      </c>
      <c r="G37" s="173">
        <v>0.62636612021857918</v>
      </c>
      <c r="H37" s="1"/>
      <c r="I37" s="1"/>
    </row>
    <row r="38" spans="1:9" x14ac:dyDescent="0.35">
      <c r="A38" s="1" t="s">
        <v>91</v>
      </c>
      <c r="B38" s="1"/>
      <c r="C38" s="1"/>
      <c r="D38" s="1"/>
      <c r="E38" s="1"/>
      <c r="F38" s="1"/>
      <c r="G38" s="1"/>
      <c r="H38" s="1"/>
      <c r="I38" s="1"/>
    </row>
    <row r="39" spans="1:9" x14ac:dyDescent="0.35">
      <c r="A39" s="199"/>
      <c r="B39" s="199"/>
      <c r="C39" s="199"/>
      <c r="D39" s="199"/>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I43" s="1"/>
    </row>
    <row r="44" spans="1:9" x14ac:dyDescent="0.35">
      <c r="A44" s="1"/>
      <c r="B44" s="1"/>
      <c r="C44" s="1"/>
      <c r="D44" s="1"/>
      <c r="E44" s="1"/>
      <c r="F44" s="1"/>
      <c r="G44" s="1"/>
      <c r="H44" s="1"/>
      <c r="I44" s="1"/>
    </row>
    <row r="45" spans="1:9" x14ac:dyDescent="0.35">
      <c r="G45" s="1"/>
      <c r="H45" s="1"/>
    </row>
  </sheetData>
  <sortState xmlns:xlrd2="http://schemas.microsoft.com/office/spreadsheetml/2017/richdata2" ref="A6:D37">
    <sortCondition descending="1" ref="D5:D37"/>
  </sortState>
  <mergeCells count="4">
    <mergeCell ref="A39:D39"/>
    <mergeCell ref="A1:F1"/>
    <mergeCell ref="A2:F2"/>
    <mergeCell ref="A3:F3"/>
  </mergeCells>
  <pageMargins left="0.7" right="0.7" top="0.75" bottom="0.75" header="0.3" footer="0.3"/>
  <tableParts count="1">
    <tablePart r:id="rId1"/>
  </tableParts>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I45"/>
  <sheetViews>
    <sheetView zoomScale="80" zoomScaleNormal="80" workbookViewId="0">
      <selection activeCell="A6" sqref="A6:G37"/>
    </sheetView>
  </sheetViews>
  <sheetFormatPr baseColWidth="10" defaultColWidth="11.453125" defaultRowHeight="14.5" x14ac:dyDescent="0.35"/>
  <cols>
    <col min="1" max="1" width="25.453125" bestFit="1" customWidth="1"/>
  </cols>
  <sheetData>
    <row r="1" spans="1:9" ht="23.5" x14ac:dyDescent="0.35">
      <c r="A1" s="202" t="s">
        <v>144</v>
      </c>
      <c r="B1" s="202"/>
      <c r="C1" s="202"/>
      <c r="D1" s="202"/>
      <c r="E1" s="202"/>
      <c r="F1" s="202"/>
      <c r="G1" s="1"/>
      <c r="H1" s="1"/>
      <c r="I1" s="1"/>
    </row>
    <row r="2" spans="1:9" ht="53.25" customHeight="1" x14ac:dyDescent="0.35">
      <c r="A2" s="204" t="s">
        <v>208</v>
      </c>
      <c r="B2" s="204"/>
      <c r="C2" s="204"/>
      <c r="D2" s="204"/>
      <c r="E2" s="204"/>
      <c r="F2" s="204"/>
      <c r="G2" s="1"/>
      <c r="H2" s="1"/>
      <c r="I2" s="1"/>
    </row>
    <row r="3" spans="1:9" x14ac:dyDescent="0.35">
      <c r="A3" s="201" t="s">
        <v>55</v>
      </c>
      <c r="B3" s="201"/>
      <c r="C3" s="201"/>
      <c r="D3" s="201"/>
      <c r="E3" s="201"/>
      <c r="F3" s="201"/>
      <c r="G3" s="1"/>
      <c r="H3" s="1"/>
      <c r="I3" s="1"/>
    </row>
    <row r="4" spans="1:9" x14ac:dyDescent="0.35">
      <c r="A4" s="2"/>
      <c r="B4" s="2"/>
      <c r="C4" s="2"/>
      <c r="D4" s="2"/>
      <c r="E4" s="1"/>
      <c r="F4" s="1"/>
      <c r="G4" s="1"/>
      <c r="H4" s="1"/>
      <c r="I4" s="1"/>
    </row>
    <row r="5" spans="1:9" x14ac:dyDescent="0.35">
      <c r="A5" s="22" t="s">
        <v>226</v>
      </c>
      <c r="B5" s="23" t="s">
        <v>130</v>
      </c>
      <c r="C5" s="23" t="s">
        <v>131</v>
      </c>
      <c r="D5" s="23" t="s">
        <v>132</v>
      </c>
      <c r="E5" s="23" t="s">
        <v>133</v>
      </c>
      <c r="F5" s="24" t="s">
        <v>134</v>
      </c>
      <c r="G5" s="118" t="s">
        <v>291</v>
      </c>
      <c r="H5" s="1"/>
      <c r="I5" s="1"/>
    </row>
    <row r="6" spans="1:9" x14ac:dyDescent="0.35">
      <c r="A6" s="12" t="s">
        <v>1</v>
      </c>
      <c r="B6" s="25">
        <v>8.3916083916083919E-2</v>
      </c>
      <c r="C6" s="25">
        <v>8.3916083916083919E-2</v>
      </c>
      <c r="D6" s="25">
        <v>8.1474138750458294E-2</v>
      </c>
      <c r="E6" s="25">
        <v>8.0581800600334416E-2</v>
      </c>
      <c r="F6" s="26">
        <v>3.7656903765690378E-2</v>
      </c>
      <c r="G6" s="160">
        <v>3.7656903765690378E-2</v>
      </c>
      <c r="H6" s="1"/>
      <c r="I6" s="1"/>
    </row>
    <row r="7" spans="1:9" x14ac:dyDescent="0.35">
      <c r="A7" s="12" t="s">
        <v>227</v>
      </c>
      <c r="B7" s="25">
        <v>1.948051948051948E-2</v>
      </c>
      <c r="C7" s="25">
        <v>1.948051948051948E-2</v>
      </c>
      <c r="D7" s="25">
        <v>1.7866820718365307E-2</v>
      </c>
      <c r="E7" s="25">
        <v>2.3798860887042458E-2</v>
      </c>
      <c r="F7" s="26">
        <v>2.8571428571428571E-2</v>
      </c>
      <c r="G7" s="96">
        <v>2.8571428571428571E-2</v>
      </c>
      <c r="H7" s="1"/>
      <c r="I7" s="1"/>
    </row>
    <row r="8" spans="1:9" x14ac:dyDescent="0.35">
      <c r="A8" s="12" t="s">
        <v>228</v>
      </c>
      <c r="B8" s="25">
        <v>0.11333333333333333</v>
      </c>
      <c r="C8" s="25">
        <v>0.11333333333333333</v>
      </c>
      <c r="D8" s="25">
        <v>0.1220016534191183</v>
      </c>
      <c r="E8" s="25">
        <v>0.15253896441454926</v>
      </c>
      <c r="F8" s="26">
        <v>4.7808764940239043E-2</v>
      </c>
      <c r="G8" s="96">
        <v>4.7808764940239043E-2</v>
      </c>
      <c r="H8" s="1"/>
      <c r="I8" s="1"/>
    </row>
    <row r="9" spans="1:9" x14ac:dyDescent="0.35">
      <c r="A9" s="12" t="s">
        <v>229</v>
      </c>
      <c r="B9" s="25">
        <v>0.35774946921443734</v>
      </c>
      <c r="C9" s="25">
        <v>0.28574327147034756</v>
      </c>
      <c r="D9" s="25">
        <v>0.37315341164184107</v>
      </c>
      <c r="E9" s="25">
        <v>0.41</v>
      </c>
      <c r="F9" s="26">
        <v>0.23430962343096234</v>
      </c>
      <c r="G9" s="96">
        <v>0.23430962343096234</v>
      </c>
      <c r="H9" s="1"/>
      <c r="I9" s="1"/>
    </row>
    <row r="10" spans="1:9" x14ac:dyDescent="0.35">
      <c r="A10" s="12" t="s">
        <v>230</v>
      </c>
      <c r="B10" s="25">
        <v>7.3908174692049272E-2</v>
      </c>
      <c r="C10" s="25">
        <v>7.3908174692049272E-2</v>
      </c>
      <c r="D10" s="25">
        <v>7.0872714327324504E-2</v>
      </c>
      <c r="E10" s="25">
        <v>8.362363345923568E-2</v>
      </c>
      <c r="F10" s="26">
        <v>0.10727969348659004</v>
      </c>
      <c r="G10" s="96">
        <v>0.10727969348659004</v>
      </c>
      <c r="H10" s="1"/>
      <c r="I10" s="1"/>
    </row>
    <row r="11" spans="1:9" x14ac:dyDescent="0.35">
      <c r="A11" s="12" t="s">
        <v>231</v>
      </c>
      <c r="B11" s="25">
        <v>0.15174672489082969</v>
      </c>
      <c r="C11" s="25">
        <v>0.15174672489082969</v>
      </c>
      <c r="D11" s="25">
        <v>0.18667291608676101</v>
      </c>
      <c r="E11" s="25">
        <v>0.20050125456498394</v>
      </c>
      <c r="F11" s="26">
        <v>0.1822429906542056</v>
      </c>
      <c r="G11" s="96">
        <v>0.1822429906542056</v>
      </c>
      <c r="H11" s="1"/>
      <c r="I11" s="1"/>
    </row>
    <row r="12" spans="1:9" x14ac:dyDescent="0.35">
      <c r="A12" s="12" t="s">
        <v>232</v>
      </c>
      <c r="B12" s="25">
        <v>0.20385674931129477</v>
      </c>
      <c r="C12" s="25">
        <v>0.20385674931129477</v>
      </c>
      <c r="D12" s="25">
        <v>0.2345666488962603</v>
      </c>
      <c r="E12" s="25">
        <v>0.23325529906542053</v>
      </c>
      <c r="F12" s="26">
        <v>0.18128654970760233</v>
      </c>
      <c r="G12" s="96">
        <v>0.18128654970760233</v>
      </c>
      <c r="H12" s="1"/>
      <c r="I12" s="1"/>
    </row>
    <row r="13" spans="1:9" x14ac:dyDescent="0.35">
      <c r="A13" s="12" t="s">
        <v>233</v>
      </c>
      <c r="B13" s="25">
        <v>9.0342679127725853E-2</v>
      </c>
      <c r="C13" s="25">
        <v>9.0342679127725853E-2</v>
      </c>
      <c r="D13" s="25">
        <v>8.2561855290928951E-2</v>
      </c>
      <c r="E13" s="25">
        <v>8.3740521539242316E-2</v>
      </c>
      <c r="F13" s="26">
        <v>1.3207547169811321E-2</v>
      </c>
      <c r="G13" s="96">
        <v>1.3207547169811321E-2</v>
      </c>
      <c r="H13" s="1"/>
      <c r="I13" s="1"/>
    </row>
    <row r="14" spans="1:9" x14ac:dyDescent="0.35">
      <c r="A14" s="12" t="s">
        <v>234</v>
      </c>
      <c r="B14" s="25">
        <v>0.11904761904761904</v>
      </c>
      <c r="C14" s="25">
        <v>0.11904761904761904</v>
      </c>
      <c r="D14" s="25">
        <v>0.10030392088026721</v>
      </c>
      <c r="E14" s="25">
        <v>9.8389875352459619E-2</v>
      </c>
      <c r="F14" s="26">
        <v>6.7796610169491525E-2</v>
      </c>
      <c r="G14" s="96">
        <v>6.7796610169491525E-2</v>
      </c>
      <c r="H14" s="1"/>
      <c r="I14" s="1"/>
    </row>
    <row r="15" spans="1:9" x14ac:dyDescent="0.35">
      <c r="A15" s="12" t="s">
        <v>235</v>
      </c>
      <c r="B15" s="25">
        <v>0.28032345013477089</v>
      </c>
      <c r="C15" s="25">
        <v>0.28032345013477089</v>
      </c>
      <c r="D15" s="25">
        <v>0.36608021505376342</v>
      </c>
      <c r="E15" s="25">
        <v>0.39803273708897519</v>
      </c>
      <c r="F15" s="26">
        <v>4.2933887180477963E-2</v>
      </c>
      <c r="G15" s="96">
        <v>4.2933887180477963E-2</v>
      </c>
      <c r="H15" s="1"/>
      <c r="I15" s="1"/>
    </row>
    <row r="16" spans="1:9" x14ac:dyDescent="0.35">
      <c r="A16" s="12" t="s">
        <v>236</v>
      </c>
      <c r="B16" s="25">
        <v>0</v>
      </c>
      <c r="C16" s="25">
        <v>0</v>
      </c>
      <c r="D16" s="25">
        <v>0</v>
      </c>
      <c r="E16" s="25">
        <v>0</v>
      </c>
      <c r="F16" s="26">
        <v>0</v>
      </c>
      <c r="G16" s="96">
        <v>0</v>
      </c>
      <c r="H16" s="1"/>
      <c r="I16" s="1"/>
    </row>
    <row r="17" spans="1:9" x14ac:dyDescent="0.35">
      <c r="A17" s="12" t="s">
        <v>237</v>
      </c>
      <c r="B17" s="25">
        <v>0.10638297872340426</v>
      </c>
      <c r="C17" s="25">
        <v>0.10638297872340426</v>
      </c>
      <c r="D17" s="25">
        <v>0.14540056925748457</v>
      </c>
      <c r="E17" s="25">
        <v>0.15151515151515152</v>
      </c>
      <c r="F17" s="26">
        <v>2.6845637583892617E-2</v>
      </c>
      <c r="G17" s="96">
        <v>2.6845637583892617E-2</v>
      </c>
      <c r="H17" s="1"/>
      <c r="I17" s="1"/>
    </row>
    <row r="18" spans="1:9" x14ac:dyDescent="0.35">
      <c r="A18" s="12" t="s">
        <v>238</v>
      </c>
      <c r="B18" s="25">
        <v>8.9068825910931168E-2</v>
      </c>
      <c r="C18" s="25">
        <v>8.9068825910931168E-2</v>
      </c>
      <c r="D18" s="25">
        <v>0.10109667195699827</v>
      </c>
      <c r="E18" s="25">
        <v>0.12943506971943891</v>
      </c>
      <c r="F18" s="26">
        <v>8.8541666666666671E-2</v>
      </c>
      <c r="G18" s="96">
        <v>8.8541666666666671E-2</v>
      </c>
      <c r="H18" s="1"/>
      <c r="I18" s="1"/>
    </row>
    <row r="19" spans="1:9" x14ac:dyDescent="0.35">
      <c r="A19" s="12" t="s">
        <v>239</v>
      </c>
      <c r="B19" s="25">
        <v>0.13841083852068839</v>
      </c>
      <c r="C19" s="25">
        <v>0.13841083852068839</v>
      </c>
      <c r="D19" s="25">
        <v>0.1712828799386226</v>
      </c>
      <c r="E19" s="25">
        <v>0.19084691161953643</v>
      </c>
      <c r="F19" s="26">
        <v>9.8695405558706747E-2</v>
      </c>
      <c r="G19" s="96">
        <v>9.8695405558706747E-2</v>
      </c>
      <c r="H19" s="1"/>
      <c r="I19" s="1"/>
    </row>
    <row r="20" spans="1:9" x14ac:dyDescent="0.35">
      <c r="A20" s="12" t="s">
        <v>240</v>
      </c>
      <c r="B20" s="25">
        <v>3.8461538461538464E-2</v>
      </c>
      <c r="C20" s="25">
        <v>3.8461538461538464E-2</v>
      </c>
      <c r="D20" s="25">
        <v>3.8461538461538464E-2</v>
      </c>
      <c r="E20" s="25">
        <v>3.8461538461538464E-2</v>
      </c>
      <c r="F20" s="26">
        <v>2.5316455696202531E-2</v>
      </c>
      <c r="G20" s="96">
        <v>2.5316455696202531E-2</v>
      </c>
      <c r="H20" s="1"/>
      <c r="I20" s="1"/>
    </row>
    <row r="21" spans="1:9" x14ac:dyDescent="0.35">
      <c r="A21" s="12" t="s">
        <v>241</v>
      </c>
      <c r="B21" s="25">
        <v>4.4444444444444446E-2</v>
      </c>
      <c r="C21" s="25">
        <v>4.4444444444444446E-2</v>
      </c>
      <c r="D21" s="25">
        <v>4.4265611374491497E-2</v>
      </c>
      <c r="E21" s="25">
        <v>4.3755681401757007E-2</v>
      </c>
      <c r="F21" s="26">
        <v>1.7316017316017316E-2</v>
      </c>
      <c r="G21" s="96">
        <v>1.7316017316017316E-2</v>
      </c>
      <c r="H21" s="1"/>
      <c r="I21" s="1"/>
    </row>
    <row r="22" spans="1:9" x14ac:dyDescent="0.35">
      <c r="A22" s="12" t="s">
        <v>242</v>
      </c>
      <c r="B22" s="25">
        <v>6.363636363636363E-2</v>
      </c>
      <c r="C22" s="25">
        <v>6.363636363636363E-2</v>
      </c>
      <c r="D22" s="25">
        <v>8.0991763636363637E-2</v>
      </c>
      <c r="E22" s="25">
        <v>9.6212145454545442E-2</v>
      </c>
      <c r="F22" s="26">
        <v>5.4455445544554455E-2</v>
      </c>
      <c r="G22" s="96">
        <v>5.4455445544554455E-2</v>
      </c>
      <c r="H22" s="1"/>
      <c r="I22" s="1"/>
    </row>
    <row r="23" spans="1:9" x14ac:dyDescent="0.35">
      <c r="A23" s="12" t="s">
        <v>243</v>
      </c>
      <c r="B23" s="25">
        <v>0.1065989847715736</v>
      </c>
      <c r="C23" s="25">
        <v>0.1065989847715736</v>
      </c>
      <c r="D23" s="25">
        <v>0.12025859493904957</v>
      </c>
      <c r="E23" s="25">
        <v>0.14018707476635514</v>
      </c>
      <c r="F23" s="26">
        <v>2.6578073089700997E-2</v>
      </c>
      <c r="G23" s="96">
        <v>2.6578073089700997E-2</v>
      </c>
      <c r="H23" s="1"/>
      <c r="I23" s="1"/>
    </row>
    <row r="24" spans="1:9" x14ac:dyDescent="0.35">
      <c r="A24" s="12" t="s">
        <v>244</v>
      </c>
      <c r="B24" s="25">
        <v>0.19285714285714287</v>
      </c>
      <c r="C24" s="25">
        <v>0.19285714285714287</v>
      </c>
      <c r="D24" s="25">
        <v>0.17068498600573728</v>
      </c>
      <c r="E24" s="25">
        <v>0.16353299145299144</v>
      </c>
      <c r="F24" s="26">
        <v>0.28699551569506726</v>
      </c>
      <c r="G24" s="96">
        <v>0.28699551569506726</v>
      </c>
      <c r="H24" s="1"/>
      <c r="I24" s="1"/>
    </row>
    <row r="25" spans="1:9" x14ac:dyDescent="0.35">
      <c r="A25" s="12" t="s">
        <v>245</v>
      </c>
      <c r="B25" s="25">
        <v>8.2932692307692304E-2</v>
      </c>
      <c r="C25" s="25">
        <v>8.2932692307692304E-2</v>
      </c>
      <c r="D25" s="25">
        <v>5.5475159444511493E-2</v>
      </c>
      <c r="E25" s="25">
        <v>0.10605199772339215</v>
      </c>
      <c r="F25" s="26">
        <v>9.1854419410745236E-2</v>
      </c>
      <c r="G25" s="96">
        <v>9.1854419410745236E-2</v>
      </c>
      <c r="H25" s="1"/>
      <c r="I25" s="1"/>
    </row>
    <row r="26" spans="1:9" x14ac:dyDescent="0.35">
      <c r="A26" s="12" t="s">
        <v>246</v>
      </c>
      <c r="B26" s="25">
        <v>0.1005586592178771</v>
      </c>
      <c r="C26" s="25">
        <v>0.1005586592178771</v>
      </c>
      <c r="D26" s="25">
        <v>0.10198890465746356</v>
      </c>
      <c r="E26" s="25">
        <v>0.11712961111111111</v>
      </c>
      <c r="F26" s="26">
        <v>3.6496350364963501E-2</v>
      </c>
      <c r="G26" s="96">
        <v>3.6496350364963501E-2</v>
      </c>
      <c r="H26" s="1"/>
      <c r="I26" s="1"/>
    </row>
    <row r="27" spans="1:9" x14ac:dyDescent="0.35">
      <c r="A27" s="12" t="s">
        <v>247</v>
      </c>
      <c r="B27" s="25">
        <v>1.4388489208633094E-2</v>
      </c>
      <c r="C27" s="25">
        <v>1.4388489208633094E-2</v>
      </c>
      <c r="D27" s="25">
        <v>1.4175248598422294E-2</v>
      </c>
      <c r="E27" s="25">
        <v>1.3888888888888888E-2</v>
      </c>
      <c r="F27" s="26">
        <v>3.007518796992481E-2</v>
      </c>
      <c r="G27" s="96">
        <v>3.007518796992481E-2</v>
      </c>
      <c r="H27" s="1"/>
      <c r="I27" s="1"/>
    </row>
    <row r="28" spans="1:9" x14ac:dyDescent="0.35">
      <c r="A28" s="12" t="s">
        <v>248</v>
      </c>
      <c r="B28" s="25">
        <v>0</v>
      </c>
      <c r="C28" s="25">
        <v>0</v>
      </c>
      <c r="D28" s="25">
        <v>0</v>
      </c>
      <c r="E28" s="25">
        <v>0</v>
      </c>
      <c r="F28" s="26">
        <v>1.1834319526627219E-2</v>
      </c>
      <c r="G28" s="96">
        <v>1.1834319526627219E-2</v>
      </c>
      <c r="H28" s="1"/>
      <c r="I28" s="1"/>
    </row>
    <row r="29" spans="1:9" x14ac:dyDescent="0.35">
      <c r="A29" s="12" t="s">
        <v>249</v>
      </c>
      <c r="B29" s="25">
        <v>4.7337278106508875E-2</v>
      </c>
      <c r="C29" s="25">
        <v>4.7337278106508875E-2</v>
      </c>
      <c r="D29" s="25">
        <v>9.1473877535070927E-2</v>
      </c>
      <c r="E29" s="25">
        <v>0.11818181818181818</v>
      </c>
      <c r="F29" s="26">
        <v>1.8518518518518517E-2</v>
      </c>
      <c r="G29" s="96">
        <v>1.8518518518518517E-2</v>
      </c>
      <c r="H29" s="1"/>
      <c r="I29" s="1"/>
    </row>
    <row r="30" spans="1:9" x14ac:dyDescent="0.35">
      <c r="A30" s="12" t="s">
        <v>250</v>
      </c>
      <c r="B30" s="25">
        <v>0</v>
      </c>
      <c r="C30" s="25">
        <v>0</v>
      </c>
      <c r="D30" s="25">
        <v>0</v>
      </c>
      <c r="E30" s="25">
        <v>0</v>
      </c>
      <c r="F30" s="26">
        <v>0</v>
      </c>
      <c r="G30" s="96">
        <v>0</v>
      </c>
      <c r="H30" s="1"/>
      <c r="I30" s="1"/>
    </row>
    <row r="31" spans="1:9" x14ac:dyDescent="0.35">
      <c r="A31" s="12" t="s">
        <v>251</v>
      </c>
      <c r="B31" s="25">
        <v>0.10638297872340426</v>
      </c>
      <c r="C31" s="25">
        <v>0.10638297872340426</v>
      </c>
      <c r="D31" s="25">
        <v>0.11513277985178581</v>
      </c>
      <c r="E31" s="25">
        <v>0.10714285714285714</v>
      </c>
      <c r="F31" s="26">
        <v>6.7010309278350513E-2</v>
      </c>
      <c r="G31" s="96">
        <v>6.7010309278350513E-2</v>
      </c>
      <c r="H31" s="1"/>
      <c r="I31" s="1"/>
    </row>
    <row r="32" spans="1:9" x14ac:dyDescent="0.35">
      <c r="A32" s="12" t="s">
        <v>252</v>
      </c>
      <c r="B32" s="25">
        <v>4.2372881355932202E-2</v>
      </c>
      <c r="C32" s="25">
        <v>4.2372881355932202E-2</v>
      </c>
      <c r="D32" s="25">
        <v>5.2792281324353749E-2</v>
      </c>
      <c r="E32" s="25">
        <v>6.25E-2</v>
      </c>
      <c r="F32" s="26">
        <v>9.9236641221374045E-2</v>
      </c>
      <c r="G32" s="96">
        <v>9.9236641221374045E-2</v>
      </c>
      <c r="H32" s="1"/>
      <c r="I32" s="1"/>
    </row>
    <row r="33" spans="1:9" x14ac:dyDescent="0.35">
      <c r="A33" s="12" t="s">
        <v>253</v>
      </c>
      <c r="B33" s="25">
        <v>9.5652173913043481E-2</v>
      </c>
      <c r="C33" s="25">
        <v>9.5652173913043481E-2</v>
      </c>
      <c r="D33" s="25">
        <v>9.5652173913043481E-2</v>
      </c>
      <c r="E33" s="25">
        <v>9.5652173913043481E-2</v>
      </c>
      <c r="F33" s="26">
        <v>2.0491803278688523E-2</v>
      </c>
      <c r="G33" s="96">
        <v>2.0491803278688523E-2</v>
      </c>
      <c r="H33" s="1"/>
      <c r="I33" s="1"/>
    </row>
    <row r="34" spans="1:9" x14ac:dyDescent="0.35">
      <c r="A34" s="12" t="s">
        <v>254</v>
      </c>
      <c r="B34" s="25">
        <v>6.9565217391304349E-2</v>
      </c>
      <c r="C34" s="25">
        <v>6.9565217391304349E-2</v>
      </c>
      <c r="D34" s="25">
        <v>8.3204932203389814E-2</v>
      </c>
      <c r="E34" s="25">
        <v>0.12040816326530612</v>
      </c>
      <c r="F34" s="26">
        <v>0.12062256809338522</v>
      </c>
      <c r="G34" s="96">
        <v>0.12062256809338522</v>
      </c>
      <c r="H34" s="1"/>
      <c r="I34" s="1"/>
    </row>
    <row r="35" spans="1:9" x14ac:dyDescent="0.35">
      <c r="A35" s="12" t="s">
        <v>255</v>
      </c>
      <c r="B35" s="25">
        <v>3.669724770642202E-2</v>
      </c>
      <c r="C35" s="25">
        <v>3.669724770642202E-2</v>
      </c>
      <c r="D35" s="25">
        <v>3.8616247787610615E-2</v>
      </c>
      <c r="E35" s="25">
        <v>3.5398230088495575E-2</v>
      </c>
      <c r="F35" s="26">
        <v>2.2026431718061675E-2</v>
      </c>
      <c r="G35" s="96">
        <v>2.2026431718061675E-2</v>
      </c>
      <c r="H35" s="1"/>
      <c r="I35" s="1"/>
    </row>
    <row r="36" spans="1:9" x14ac:dyDescent="0.35">
      <c r="A36" s="12" t="s">
        <v>256</v>
      </c>
      <c r="B36" s="25">
        <v>7.9136690647482008E-2</v>
      </c>
      <c r="C36" s="25">
        <v>7.9136690647482008E-2</v>
      </c>
      <c r="D36" s="25">
        <v>7.8014184397163122E-2</v>
      </c>
      <c r="E36" s="25">
        <v>7.8014184397163122E-2</v>
      </c>
      <c r="F36" s="26">
        <v>5.128205128205128E-2</v>
      </c>
      <c r="G36" s="96">
        <v>5.128205128205128E-2</v>
      </c>
      <c r="H36" s="1"/>
      <c r="I36" s="1"/>
    </row>
    <row r="37" spans="1:9" x14ac:dyDescent="0.35">
      <c r="A37" s="12" t="s">
        <v>257</v>
      </c>
      <c r="B37" s="25">
        <v>9.6774193548387094E-2</v>
      </c>
      <c r="C37" s="25">
        <v>9.6774193548387094E-2</v>
      </c>
      <c r="D37" s="25">
        <v>0.1042159773642716</v>
      </c>
      <c r="E37" s="25">
        <v>0.11658048704663213</v>
      </c>
      <c r="F37" s="26">
        <v>5.4216867469879519E-2</v>
      </c>
      <c r="G37" s="161">
        <v>5.4216867469879519E-2</v>
      </c>
      <c r="H37" s="1"/>
      <c r="I37" s="1"/>
    </row>
    <row r="38" spans="1:9" x14ac:dyDescent="0.35">
      <c r="A38" s="203" t="s">
        <v>168</v>
      </c>
      <c r="B38" s="203"/>
      <c r="C38" s="203"/>
      <c r="D38" s="203"/>
      <c r="E38" s="1"/>
      <c r="F38" s="1"/>
      <c r="G38" s="1"/>
      <c r="H38" s="1"/>
      <c r="I38" s="1"/>
    </row>
    <row r="39" spans="1:9" x14ac:dyDescent="0.35">
      <c r="A39" s="199"/>
      <c r="B39" s="199"/>
      <c r="C39" s="199"/>
      <c r="D39" s="199"/>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I43" s="1"/>
    </row>
    <row r="44" spans="1:9" x14ac:dyDescent="0.35">
      <c r="A44" s="1"/>
      <c r="B44" s="1"/>
      <c r="C44" s="1"/>
      <c r="D44" s="1"/>
      <c r="E44" s="1"/>
      <c r="F44" s="1"/>
      <c r="G44" s="1"/>
      <c r="H44" s="1"/>
      <c r="I44" s="1"/>
    </row>
    <row r="45" spans="1:9" x14ac:dyDescent="0.35">
      <c r="G45" s="1"/>
      <c r="H45" s="1"/>
    </row>
  </sheetData>
  <sortState xmlns:xlrd2="http://schemas.microsoft.com/office/spreadsheetml/2017/richdata2" ref="A6:D37">
    <sortCondition ref="D5:D37"/>
  </sortState>
  <mergeCells count="5">
    <mergeCell ref="A38:D38"/>
    <mergeCell ref="A39:D39"/>
    <mergeCell ref="A1:F1"/>
    <mergeCell ref="A2:F2"/>
    <mergeCell ref="A3:F3"/>
  </mergeCells>
  <pageMargins left="0.7" right="0.7" top="0.75" bottom="0.75" header="0.3" footer="0.3"/>
  <tableParts count="1">
    <tablePart r:id="rId1"/>
  </tableParts>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I45"/>
  <sheetViews>
    <sheetView zoomScale="80" zoomScaleNormal="80" workbookViewId="0">
      <selection activeCell="A6" sqref="A6:G37"/>
    </sheetView>
  </sheetViews>
  <sheetFormatPr baseColWidth="10" defaultColWidth="11.453125" defaultRowHeight="14.5" x14ac:dyDescent="0.35"/>
  <cols>
    <col min="1" max="1" width="25.453125" bestFit="1" customWidth="1"/>
  </cols>
  <sheetData>
    <row r="1" spans="1:9" ht="23.5" x14ac:dyDescent="0.35">
      <c r="A1" s="202" t="s">
        <v>92</v>
      </c>
      <c r="B1" s="202"/>
      <c r="C1" s="202"/>
      <c r="D1" s="202"/>
      <c r="E1" s="202"/>
      <c r="F1" s="202"/>
      <c r="G1" s="1"/>
      <c r="H1" s="1"/>
      <c r="I1" s="1"/>
    </row>
    <row r="2" spans="1:9" ht="51.75" customHeight="1" x14ac:dyDescent="0.35">
      <c r="A2" s="204" t="s">
        <v>93</v>
      </c>
      <c r="B2" s="204"/>
      <c r="C2" s="204"/>
      <c r="D2" s="204"/>
      <c r="E2" s="204"/>
      <c r="F2" s="204"/>
      <c r="G2" s="1"/>
      <c r="H2" s="1"/>
      <c r="I2" s="1"/>
    </row>
    <row r="3" spans="1:9" x14ac:dyDescent="0.35">
      <c r="A3" s="201" t="s">
        <v>298</v>
      </c>
      <c r="B3" s="201"/>
      <c r="C3" s="201"/>
      <c r="D3" s="201"/>
      <c r="E3" s="201"/>
      <c r="F3" s="201"/>
      <c r="G3" s="1"/>
      <c r="H3" s="1"/>
      <c r="I3" s="1"/>
    </row>
    <row r="4" spans="1:9" x14ac:dyDescent="0.35">
      <c r="A4" s="2"/>
      <c r="B4" s="2"/>
      <c r="C4" s="2"/>
      <c r="D4" s="2"/>
      <c r="E4" s="1"/>
      <c r="F4" s="1"/>
      <c r="G4" s="1"/>
      <c r="H4" s="1"/>
      <c r="I4" s="1"/>
    </row>
    <row r="5" spans="1:9" x14ac:dyDescent="0.35">
      <c r="A5" s="22" t="s">
        <v>226</v>
      </c>
      <c r="B5" s="23" t="s">
        <v>130</v>
      </c>
      <c r="C5" s="23" t="s">
        <v>131</v>
      </c>
      <c r="D5" s="23" t="s">
        <v>132</v>
      </c>
      <c r="E5" s="23" t="s">
        <v>133</v>
      </c>
      <c r="F5" s="24" t="s">
        <v>134</v>
      </c>
      <c r="G5" s="118" t="s">
        <v>291</v>
      </c>
      <c r="H5" s="1"/>
      <c r="I5" s="1"/>
    </row>
    <row r="6" spans="1:9" x14ac:dyDescent="0.35">
      <c r="A6" s="12" t="s">
        <v>1</v>
      </c>
      <c r="B6" s="80">
        <v>0.1386173</v>
      </c>
      <c r="C6" s="80">
        <v>0.1386173</v>
      </c>
      <c r="D6" s="80">
        <v>0.1386173</v>
      </c>
      <c r="E6" s="80">
        <v>7.7934299999999998E-2</v>
      </c>
      <c r="F6" s="82">
        <v>9.08249E-2</v>
      </c>
      <c r="G6" s="174">
        <v>4.4021200000000003E-2</v>
      </c>
      <c r="H6" s="1"/>
      <c r="I6" s="1"/>
    </row>
    <row r="7" spans="1:9" x14ac:dyDescent="0.35">
      <c r="A7" s="12" t="s">
        <v>227</v>
      </c>
      <c r="B7" s="80">
        <v>5.44573E-2</v>
      </c>
      <c r="C7" s="80">
        <v>5.44573E-2</v>
      </c>
      <c r="D7" s="80">
        <v>5.44573E-2</v>
      </c>
      <c r="E7" s="80">
        <v>0.199021</v>
      </c>
      <c r="F7" s="82">
        <v>6.5886600000000003E-2</v>
      </c>
      <c r="G7" s="80">
        <v>0.199021</v>
      </c>
      <c r="H7" s="1"/>
      <c r="I7" s="1"/>
    </row>
    <row r="8" spans="1:9" x14ac:dyDescent="0.35">
      <c r="A8" s="12" t="s">
        <v>228</v>
      </c>
      <c r="B8" s="80">
        <v>2.8709499999999999E-2</v>
      </c>
      <c r="C8" s="80">
        <v>2.8709499999999999E-2</v>
      </c>
      <c r="D8" s="80">
        <v>2.8709499999999999E-2</v>
      </c>
      <c r="E8" s="80">
        <v>2.1699599999999999E-2</v>
      </c>
      <c r="F8" s="82">
        <v>2.5222700000000001E-2</v>
      </c>
      <c r="G8" s="80">
        <v>4.83899E-2</v>
      </c>
      <c r="H8" s="1"/>
      <c r="I8" s="1"/>
    </row>
    <row r="9" spans="1:9" x14ac:dyDescent="0.35">
      <c r="A9" s="12" t="s">
        <v>229</v>
      </c>
      <c r="B9" s="80">
        <v>5.2617000000000002E-3</v>
      </c>
      <c r="C9" s="80">
        <v>5.2617000000000002E-3</v>
      </c>
      <c r="D9" s="80">
        <v>5.2617000000000002E-3</v>
      </c>
      <c r="E9" s="80">
        <v>4.9325999999999997E-3</v>
      </c>
      <c r="F9" s="82">
        <v>5.2611999999999997E-3</v>
      </c>
      <c r="G9" s="80">
        <v>9.4222000000000004E-3</v>
      </c>
      <c r="H9" s="1"/>
      <c r="I9" s="1"/>
    </row>
    <row r="10" spans="1:9" x14ac:dyDescent="0.35">
      <c r="A10" s="12" t="s">
        <v>230</v>
      </c>
      <c r="B10" s="80">
        <v>1.6307700000000001E-2</v>
      </c>
      <c r="C10" s="80">
        <v>1.6307700000000001E-2</v>
      </c>
      <c r="D10" s="80">
        <v>1.6307700000000001E-2</v>
      </c>
      <c r="E10" s="80">
        <v>1.53709E-2</v>
      </c>
      <c r="F10" s="82">
        <v>3.1012499999999998E-2</v>
      </c>
      <c r="G10" s="80">
        <v>2.47285E-2</v>
      </c>
      <c r="H10" s="1"/>
      <c r="I10" s="1"/>
    </row>
    <row r="11" spans="1:9" x14ac:dyDescent="0.35">
      <c r="A11" s="12" t="s">
        <v>231</v>
      </c>
      <c r="B11" s="80">
        <v>1.6839199999999999E-2</v>
      </c>
      <c r="C11" s="80">
        <v>1.6839199999999999E-2</v>
      </c>
      <c r="D11" s="80">
        <v>1.6839199999999999E-2</v>
      </c>
      <c r="E11" s="80">
        <v>1.89578E-2</v>
      </c>
      <c r="F11" s="82">
        <v>1.7475000000000001E-2</v>
      </c>
      <c r="G11" s="80">
        <v>2.80678E-2</v>
      </c>
      <c r="H11" s="1"/>
      <c r="I11" s="1"/>
    </row>
    <row r="12" spans="1:9" x14ac:dyDescent="0.35">
      <c r="A12" s="12" t="s">
        <v>232</v>
      </c>
      <c r="B12" s="80">
        <v>0.34780840000000002</v>
      </c>
      <c r="C12" s="80">
        <v>0.34780840000000002</v>
      </c>
      <c r="D12" s="80">
        <v>0.34780840000000002</v>
      </c>
      <c r="E12" s="80">
        <v>0.26229200000000003</v>
      </c>
      <c r="F12" s="82">
        <v>8.7301400000000001E-2</v>
      </c>
      <c r="G12" s="80">
        <v>5.34057E-2</v>
      </c>
      <c r="H12" s="1"/>
      <c r="I12" s="1"/>
    </row>
    <row r="13" spans="1:9" x14ac:dyDescent="0.35">
      <c r="A13" s="12" t="s">
        <v>233</v>
      </c>
      <c r="B13" s="80">
        <v>1.25115E-2</v>
      </c>
      <c r="C13" s="80">
        <v>1.25115E-2</v>
      </c>
      <c r="D13" s="80">
        <v>1.25115E-2</v>
      </c>
      <c r="E13" s="80">
        <v>0.21575810000000001</v>
      </c>
      <c r="F13" s="82">
        <v>0.164047</v>
      </c>
      <c r="G13" s="80">
        <v>0.26292169999999998</v>
      </c>
      <c r="H13" s="1"/>
      <c r="I13" s="1"/>
    </row>
    <row r="14" spans="1:9" x14ac:dyDescent="0.35">
      <c r="A14" s="12" t="s">
        <v>234</v>
      </c>
      <c r="B14" s="80">
        <v>3.9912200000000002E-2</v>
      </c>
      <c r="C14" s="80">
        <v>3.9912200000000002E-2</v>
      </c>
      <c r="D14" s="80">
        <v>3.9912200000000002E-2</v>
      </c>
      <c r="E14" s="80">
        <v>4.0282600000000002E-2</v>
      </c>
      <c r="F14" s="82">
        <v>3.7128300000000003E-2</v>
      </c>
      <c r="G14" s="80">
        <v>6.2933600000000006E-2</v>
      </c>
      <c r="H14" s="1"/>
      <c r="I14" s="1"/>
    </row>
    <row r="15" spans="1:9" x14ac:dyDescent="0.35">
      <c r="A15" s="12" t="s">
        <v>235</v>
      </c>
      <c r="B15" s="80">
        <v>1.6407100000000001E-2</v>
      </c>
      <c r="C15" s="80">
        <v>1.6407100000000001E-2</v>
      </c>
      <c r="D15" s="80">
        <v>1.6407100000000001E-2</v>
      </c>
      <c r="E15" s="80">
        <v>0.28290199999999999</v>
      </c>
      <c r="F15" s="82">
        <v>1.2078E-2</v>
      </c>
      <c r="G15" s="80">
        <v>0.11755690000000001</v>
      </c>
      <c r="H15" s="1"/>
      <c r="I15" s="1"/>
    </row>
    <row r="16" spans="1:9" x14ac:dyDescent="0.35">
      <c r="A16" s="12" t="s">
        <v>236</v>
      </c>
      <c r="B16" s="80">
        <v>0.2132241</v>
      </c>
      <c r="C16" s="80">
        <v>0.2132241</v>
      </c>
      <c r="D16" s="80">
        <v>0.2132241</v>
      </c>
      <c r="E16" s="80">
        <v>0.3467771</v>
      </c>
      <c r="F16" s="82">
        <v>0.1037872</v>
      </c>
      <c r="G16" s="80">
        <v>0.1190172</v>
      </c>
      <c r="H16" s="1"/>
      <c r="I16" s="1"/>
    </row>
    <row r="17" spans="1:9" x14ac:dyDescent="0.35">
      <c r="A17" s="12" t="s">
        <v>237</v>
      </c>
      <c r="B17" s="80">
        <v>0.1589874</v>
      </c>
      <c r="C17" s="80">
        <v>0.1589874</v>
      </c>
      <c r="D17" s="80">
        <v>0.1589874</v>
      </c>
      <c r="E17" s="80">
        <v>0.2929078</v>
      </c>
      <c r="F17" s="82">
        <v>0.12624179999999999</v>
      </c>
      <c r="G17" s="80">
        <v>8.2900799999999997E-2</v>
      </c>
      <c r="H17" s="1"/>
      <c r="I17" s="1"/>
    </row>
    <row r="18" spans="1:9" x14ac:dyDescent="0.35">
      <c r="A18" s="12" t="s">
        <v>238</v>
      </c>
      <c r="B18" s="80">
        <v>6.16892E-2</v>
      </c>
      <c r="C18" s="80">
        <v>6.16892E-2</v>
      </c>
      <c r="D18" s="80">
        <v>6.16892E-2</v>
      </c>
      <c r="E18" s="80">
        <v>0.31403360000000002</v>
      </c>
      <c r="F18" s="82">
        <v>7.3355900000000002E-2</v>
      </c>
      <c r="G18" s="80">
        <v>0.1145651</v>
      </c>
      <c r="H18" s="1"/>
      <c r="I18" s="1"/>
    </row>
    <row r="19" spans="1:9" x14ac:dyDescent="0.35">
      <c r="A19" s="12" t="s">
        <v>239</v>
      </c>
      <c r="B19" s="80">
        <v>7.6057E-3</v>
      </c>
      <c r="C19" s="80">
        <v>7.6057E-3</v>
      </c>
      <c r="D19" s="80">
        <v>7.6057E-3</v>
      </c>
      <c r="E19" s="80">
        <v>1.9521400000000001E-2</v>
      </c>
      <c r="F19" s="82">
        <v>7.4063000000000002E-3</v>
      </c>
      <c r="G19" s="80">
        <v>8.5316000000000003E-3</v>
      </c>
      <c r="H19" s="1"/>
      <c r="I19" s="1"/>
    </row>
    <row r="20" spans="1:9" x14ac:dyDescent="0.35">
      <c r="A20" s="12" t="s">
        <v>240</v>
      </c>
      <c r="B20" s="80">
        <v>0.36829102300000011</v>
      </c>
      <c r="C20" s="80">
        <v>0.36829102300000011</v>
      </c>
      <c r="D20" s="80">
        <v>0.36829102300000011</v>
      </c>
      <c r="E20" s="80">
        <v>0.65331450000000002</v>
      </c>
      <c r="F20" s="82">
        <v>0.20847950000000001</v>
      </c>
      <c r="G20" s="80">
        <v>0.58155620100000005</v>
      </c>
      <c r="H20" s="1"/>
      <c r="I20" s="1"/>
    </row>
    <row r="21" spans="1:9" x14ac:dyDescent="0.35">
      <c r="A21" s="12" t="s">
        <v>241</v>
      </c>
      <c r="B21" s="80">
        <v>7.0125599999999996E-2</v>
      </c>
      <c r="C21" s="80">
        <v>7.0125599999999996E-2</v>
      </c>
      <c r="D21" s="80">
        <v>7.0125599999999996E-2</v>
      </c>
      <c r="E21" s="80">
        <v>4.7035199999999999E-2</v>
      </c>
      <c r="F21" s="82">
        <v>0.1753015</v>
      </c>
      <c r="G21" s="80">
        <v>4.1913600000000002E-2</v>
      </c>
      <c r="H21" s="1"/>
      <c r="I21" s="1"/>
    </row>
    <row r="22" spans="1:9" x14ac:dyDescent="0.35">
      <c r="A22" s="12" t="s">
        <v>242</v>
      </c>
      <c r="B22" s="80">
        <v>0.1092625</v>
      </c>
      <c r="C22" s="80">
        <v>0.1092625</v>
      </c>
      <c r="D22" s="80">
        <v>0.1092625</v>
      </c>
      <c r="E22" s="80">
        <v>9.6628500000000006E-2</v>
      </c>
      <c r="F22" s="82">
        <v>0.1161692</v>
      </c>
      <c r="G22" s="80">
        <v>0.15125720000000001</v>
      </c>
      <c r="H22" s="1"/>
      <c r="I22" s="1"/>
    </row>
    <row r="23" spans="1:9" x14ac:dyDescent="0.35">
      <c r="A23" s="12" t="s">
        <v>243</v>
      </c>
      <c r="B23" s="80">
        <v>1.90888E-2</v>
      </c>
      <c r="C23" s="80">
        <v>1.90888E-2</v>
      </c>
      <c r="D23" s="80">
        <v>1.90888E-2</v>
      </c>
      <c r="E23" s="80">
        <v>1.94533E-2</v>
      </c>
      <c r="F23" s="82">
        <v>7.0407899999999995E-2</v>
      </c>
      <c r="G23" s="80">
        <v>4.7541300000000002E-2</v>
      </c>
      <c r="H23" s="1"/>
      <c r="I23" s="1"/>
    </row>
    <row r="24" spans="1:9" x14ac:dyDescent="0.35">
      <c r="A24" s="12" t="s">
        <v>244</v>
      </c>
      <c r="B24" s="80">
        <v>1.5758399999999999E-2</v>
      </c>
      <c r="C24" s="80">
        <v>1.5758399999999999E-2</v>
      </c>
      <c r="D24" s="80">
        <v>1.5758399999999999E-2</v>
      </c>
      <c r="E24" s="80">
        <v>0.14963419999999999</v>
      </c>
      <c r="F24" s="82">
        <v>0.2271383990000001</v>
      </c>
      <c r="G24" s="80">
        <v>1.52979E-2</v>
      </c>
      <c r="H24" s="1"/>
      <c r="I24" s="1"/>
    </row>
    <row r="25" spans="1:9" x14ac:dyDescent="0.35">
      <c r="A25" s="12" t="s">
        <v>245</v>
      </c>
      <c r="B25" s="80">
        <v>2.6202099999999999E-2</v>
      </c>
      <c r="C25" s="80">
        <v>2.6202099999999999E-2</v>
      </c>
      <c r="D25" s="80">
        <v>2.6202099999999999E-2</v>
      </c>
      <c r="E25" s="80">
        <v>3.1363000000000002E-2</v>
      </c>
      <c r="F25" s="82">
        <v>2.7914899999999999E-2</v>
      </c>
      <c r="G25" s="80">
        <v>2.7692700000000001E-2</v>
      </c>
      <c r="H25" s="1"/>
      <c r="I25" s="1"/>
    </row>
    <row r="26" spans="1:9" x14ac:dyDescent="0.35">
      <c r="A26" s="12" t="s">
        <v>246</v>
      </c>
      <c r="B26" s="80">
        <v>2.7921600000000001E-2</v>
      </c>
      <c r="C26" s="80">
        <v>2.7921600000000001E-2</v>
      </c>
      <c r="D26" s="80">
        <v>2.7921600000000001E-2</v>
      </c>
      <c r="E26" s="80">
        <v>3.88294E-2</v>
      </c>
      <c r="F26" s="82">
        <v>2.50155E-2</v>
      </c>
      <c r="G26" s="80">
        <v>3.8284400000000003E-2</v>
      </c>
      <c r="H26" s="1"/>
      <c r="I26" s="1"/>
    </row>
    <row r="27" spans="1:9" x14ac:dyDescent="0.35">
      <c r="A27" s="12" t="s">
        <v>247</v>
      </c>
      <c r="B27" s="80">
        <v>0.23147680000000001</v>
      </c>
      <c r="C27" s="80">
        <v>0.23147680000000001</v>
      </c>
      <c r="D27" s="80">
        <v>0.23147680000000001</v>
      </c>
      <c r="E27" s="80">
        <v>7.9320299999999996E-2</v>
      </c>
      <c r="F27" s="82">
        <v>8.6369699999999994E-2</v>
      </c>
      <c r="G27" s="80">
        <v>0.28573959999999998</v>
      </c>
      <c r="H27" s="1"/>
      <c r="I27" s="1"/>
    </row>
    <row r="28" spans="1:9" x14ac:dyDescent="0.35">
      <c r="A28" s="12" t="s">
        <v>248</v>
      </c>
      <c r="B28" s="80">
        <v>5.6931200000000001E-2</v>
      </c>
      <c r="C28" s="80">
        <v>5.6931200000000001E-2</v>
      </c>
      <c r="D28" s="80">
        <v>5.6931200000000001E-2</v>
      </c>
      <c r="E28" s="80">
        <v>0.73039410000000005</v>
      </c>
      <c r="F28" s="82">
        <v>9.0116699999999994E-2</v>
      </c>
      <c r="G28" s="80">
        <v>0.182258</v>
      </c>
      <c r="H28" s="1"/>
      <c r="I28" s="1"/>
    </row>
    <row r="29" spans="1:9" x14ac:dyDescent="0.35">
      <c r="A29" s="12" t="s">
        <v>249</v>
      </c>
      <c r="B29" s="80">
        <v>5.8672200000000001E-2</v>
      </c>
      <c r="C29" s="80">
        <v>5.8672200000000001E-2</v>
      </c>
      <c r="D29" s="80">
        <v>5.8672200000000001E-2</v>
      </c>
      <c r="E29" s="80">
        <v>4.8220300000000001E-2</v>
      </c>
      <c r="F29" s="82">
        <v>0.19857469999999999</v>
      </c>
      <c r="G29" s="80">
        <v>0.1664774</v>
      </c>
      <c r="H29" s="1"/>
      <c r="I29" s="1"/>
    </row>
    <row r="30" spans="1:9" x14ac:dyDescent="0.35">
      <c r="A30" s="12" t="s">
        <v>250</v>
      </c>
      <c r="B30" s="80">
        <v>0.2503977</v>
      </c>
      <c r="C30" s="80">
        <v>0.2503977</v>
      </c>
      <c r="D30" s="80">
        <v>0.2503977</v>
      </c>
      <c r="E30" s="80">
        <v>7.3947100000000002E-2</v>
      </c>
      <c r="F30" s="82">
        <v>7.6156000000000001E-2</v>
      </c>
      <c r="G30" s="80">
        <v>9.7622500000000001E-2</v>
      </c>
      <c r="H30" s="1"/>
      <c r="I30" s="1"/>
    </row>
    <row r="31" spans="1:9" x14ac:dyDescent="0.35">
      <c r="A31" s="12" t="s">
        <v>251</v>
      </c>
      <c r="B31" s="80">
        <v>0.20602039999999999</v>
      </c>
      <c r="C31" s="80">
        <v>0.20602039999999999</v>
      </c>
      <c r="D31" s="80">
        <v>0.20602039999999999</v>
      </c>
      <c r="E31" s="80">
        <v>0.64326859999999997</v>
      </c>
      <c r="F31" s="82">
        <v>0.20733489999999999</v>
      </c>
      <c r="G31" s="80">
        <v>0.2861262</v>
      </c>
      <c r="H31" s="1"/>
      <c r="I31" s="1"/>
    </row>
    <row r="32" spans="1:9" x14ac:dyDescent="0.35">
      <c r="A32" s="12" t="s">
        <v>252</v>
      </c>
      <c r="B32" s="80">
        <v>8.5089499999999998E-2</v>
      </c>
      <c r="C32" s="80">
        <v>8.5089499999999998E-2</v>
      </c>
      <c r="D32" s="80">
        <v>8.5089499999999998E-2</v>
      </c>
      <c r="E32" s="80">
        <v>0.10809589999999999</v>
      </c>
      <c r="F32" s="82">
        <v>9.7744800000000007E-2</v>
      </c>
      <c r="G32" s="80">
        <v>0.21909880000000001</v>
      </c>
      <c r="H32" s="1"/>
      <c r="I32" s="1"/>
    </row>
    <row r="33" spans="1:9" x14ac:dyDescent="0.35">
      <c r="A33" s="12" t="s">
        <v>253</v>
      </c>
      <c r="B33" s="80">
        <v>2.34135E-2</v>
      </c>
      <c r="C33" s="80">
        <v>2.34135E-2</v>
      </c>
      <c r="D33" s="80">
        <v>2.34135E-2</v>
      </c>
      <c r="E33" s="80">
        <v>2.8202899999999999E-2</v>
      </c>
      <c r="F33" s="82">
        <v>3.4876600000000001E-2</v>
      </c>
      <c r="G33" s="80">
        <v>3.3769500000000001E-2</v>
      </c>
      <c r="H33" s="1"/>
      <c r="I33" s="1"/>
    </row>
    <row r="34" spans="1:9" x14ac:dyDescent="0.35">
      <c r="A34" s="12" t="s">
        <v>254</v>
      </c>
      <c r="B34" s="80">
        <v>1.4899300000000001E-2</v>
      </c>
      <c r="C34" s="80">
        <v>1.4899300000000001E-2</v>
      </c>
      <c r="D34" s="80">
        <v>1.4899300000000001E-2</v>
      </c>
      <c r="E34" s="80">
        <v>1.5990899999999999E-2</v>
      </c>
      <c r="F34" s="82">
        <v>6.8161600000000003E-2</v>
      </c>
      <c r="G34" s="80">
        <v>1.40581E-2</v>
      </c>
      <c r="H34" s="1"/>
      <c r="I34" s="1"/>
    </row>
    <row r="35" spans="1:9" x14ac:dyDescent="0.35">
      <c r="A35" s="12" t="s">
        <v>255</v>
      </c>
      <c r="B35" s="80">
        <v>9.0072399999999997E-2</v>
      </c>
      <c r="C35" s="80">
        <v>9.0072399999999997E-2</v>
      </c>
      <c r="D35" s="80">
        <v>9.0072399999999997E-2</v>
      </c>
      <c r="E35" s="80">
        <v>0.78857699999999997</v>
      </c>
      <c r="F35" s="82">
        <v>2.7663199999999999E-2</v>
      </c>
      <c r="G35" s="80">
        <v>3.9605099999999997E-2</v>
      </c>
      <c r="H35" s="1"/>
      <c r="I35" s="1"/>
    </row>
    <row r="36" spans="1:9" x14ac:dyDescent="0.35">
      <c r="A36" s="12" t="s">
        <v>256</v>
      </c>
      <c r="B36" s="80">
        <v>1.48065E-2</v>
      </c>
      <c r="C36" s="80">
        <v>1.48065E-2</v>
      </c>
      <c r="D36" s="80">
        <v>1.48065E-2</v>
      </c>
      <c r="E36" s="80">
        <v>1.6395400000000001E-2</v>
      </c>
      <c r="F36" s="82">
        <v>1.77836E-2</v>
      </c>
      <c r="G36" s="80">
        <v>1.0838800000000001E-2</v>
      </c>
      <c r="H36" s="1"/>
      <c r="I36" s="1"/>
    </row>
    <row r="37" spans="1:9" x14ac:dyDescent="0.35">
      <c r="A37" s="12" t="s">
        <v>257</v>
      </c>
      <c r="B37" s="80">
        <v>6.5112600000000007E-2</v>
      </c>
      <c r="C37" s="80">
        <v>6.5112600000000007E-2</v>
      </c>
      <c r="D37" s="80">
        <v>6.5112600000000007E-2</v>
      </c>
      <c r="E37" s="80">
        <v>4.3233899999999999E-2</v>
      </c>
      <c r="F37" s="82">
        <v>2.87327E-2</v>
      </c>
      <c r="G37" s="175">
        <v>2.8332900000000001E-2</v>
      </c>
      <c r="H37" s="1"/>
      <c r="I37" s="1"/>
    </row>
    <row r="38" spans="1:9" x14ac:dyDescent="0.35">
      <c r="A38" s="203" t="s">
        <v>167</v>
      </c>
      <c r="B38" s="203"/>
      <c r="C38" s="203"/>
      <c r="D38" s="203"/>
      <c r="E38" s="1"/>
      <c r="F38" s="1"/>
      <c r="G38" s="1"/>
      <c r="H38" s="1"/>
      <c r="I38" s="1"/>
    </row>
    <row r="39" spans="1:9" x14ac:dyDescent="0.35">
      <c r="A39" s="199"/>
      <c r="B39" s="199"/>
      <c r="C39" s="199"/>
      <c r="D39" s="199"/>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I43" s="1"/>
    </row>
    <row r="44" spans="1:9" x14ac:dyDescent="0.35">
      <c r="A44" s="1"/>
      <c r="B44" s="1"/>
      <c r="C44" s="1"/>
      <c r="D44" s="1"/>
      <c r="E44" s="1"/>
      <c r="F44" s="1"/>
      <c r="G44" s="1"/>
      <c r="H44" s="1"/>
      <c r="I44" s="1"/>
    </row>
    <row r="45" spans="1:9" x14ac:dyDescent="0.35">
      <c r="G45" s="1"/>
      <c r="H45" s="1"/>
    </row>
  </sheetData>
  <sortState xmlns:xlrd2="http://schemas.microsoft.com/office/spreadsheetml/2017/richdata2" ref="A6:D37">
    <sortCondition ref="D5:D37"/>
  </sortState>
  <mergeCells count="5">
    <mergeCell ref="A38:D38"/>
    <mergeCell ref="A39:D39"/>
    <mergeCell ref="A1:F1"/>
    <mergeCell ref="A2:F2"/>
    <mergeCell ref="A3:F3"/>
  </mergeCells>
  <pageMargins left="0.7" right="0.7" top="0.75" bottom="0.75" header="0.3" footer="0.3"/>
  <tableParts count="1">
    <tablePart r:id="rId1"/>
  </tableParts>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I45"/>
  <sheetViews>
    <sheetView zoomScale="80" zoomScaleNormal="80" workbookViewId="0">
      <selection activeCell="A6" sqref="A6:G37"/>
    </sheetView>
  </sheetViews>
  <sheetFormatPr baseColWidth="10" defaultColWidth="11.453125" defaultRowHeight="14.5" x14ac:dyDescent="0.35"/>
  <cols>
    <col min="1" max="1" width="25.453125" bestFit="1" customWidth="1"/>
  </cols>
  <sheetData>
    <row r="1" spans="1:9" ht="23.5" x14ac:dyDescent="0.35">
      <c r="A1" s="202" t="s">
        <v>94</v>
      </c>
      <c r="B1" s="202"/>
      <c r="C1" s="202"/>
      <c r="D1" s="202"/>
      <c r="E1" s="202"/>
      <c r="F1" s="202"/>
      <c r="G1" s="1"/>
      <c r="H1" s="1"/>
      <c r="I1" s="1"/>
    </row>
    <row r="2" spans="1:9" ht="66" customHeight="1" x14ac:dyDescent="0.35">
      <c r="A2" s="204" t="s">
        <v>95</v>
      </c>
      <c r="B2" s="204"/>
      <c r="C2" s="204"/>
      <c r="D2" s="204"/>
      <c r="E2" s="204"/>
      <c r="F2" s="204"/>
      <c r="G2" s="1"/>
      <c r="H2" s="1"/>
      <c r="I2" s="1"/>
    </row>
    <row r="3" spans="1:9" x14ac:dyDescent="0.35">
      <c r="A3" s="201" t="s">
        <v>298</v>
      </c>
      <c r="B3" s="201"/>
      <c r="C3" s="201"/>
      <c r="D3" s="201"/>
      <c r="E3" s="201"/>
      <c r="F3" s="201"/>
      <c r="G3" s="1"/>
      <c r="H3" s="1"/>
      <c r="I3" s="1"/>
    </row>
    <row r="4" spans="1:9" x14ac:dyDescent="0.35">
      <c r="A4" s="2"/>
      <c r="B4" s="2"/>
      <c r="C4" s="2"/>
      <c r="D4" s="2"/>
      <c r="E4" s="1"/>
      <c r="F4" s="1"/>
      <c r="G4" s="1"/>
      <c r="H4" s="1"/>
      <c r="I4" s="1"/>
    </row>
    <row r="5" spans="1:9" x14ac:dyDescent="0.35">
      <c r="A5" s="22" t="s">
        <v>226</v>
      </c>
      <c r="B5" s="23" t="s">
        <v>130</v>
      </c>
      <c r="C5" s="23" t="s">
        <v>131</v>
      </c>
      <c r="D5" s="23" t="s">
        <v>132</v>
      </c>
      <c r="E5" s="23" t="s">
        <v>133</v>
      </c>
      <c r="F5" s="24" t="s">
        <v>134</v>
      </c>
      <c r="G5" s="118" t="s">
        <v>291</v>
      </c>
      <c r="H5" s="1"/>
      <c r="I5" s="1"/>
    </row>
    <row r="6" spans="1:9" x14ac:dyDescent="0.35">
      <c r="A6" s="12" t="s">
        <v>1</v>
      </c>
      <c r="B6" s="73">
        <v>6.4505000000000007E-2</v>
      </c>
      <c r="C6" s="73">
        <v>6.4505000000000007E-2</v>
      </c>
      <c r="D6" s="73">
        <v>6.4505000000000007E-2</v>
      </c>
      <c r="E6" s="73">
        <v>4.8424399999999999E-2</v>
      </c>
      <c r="F6" s="74">
        <v>3.9298899999999998E-2</v>
      </c>
      <c r="G6" s="177">
        <v>4.27132E-2</v>
      </c>
      <c r="H6" s="1"/>
      <c r="I6" s="1"/>
    </row>
    <row r="7" spans="1:9" x14ac:dyDescent="0.35">
      <c r="A7" s="12" t="s">
        <v>227</v>
      </c>
      <c r="B7" s="73">
        <v>7.8274099999999999E-2</v>
      </c>
      <c r="C7" s="73">
        <v>7.8274099999999999E-2</v>
      </c>
      <c r="D7" s="73">
        <v>7.8274099999999999E-2</v>
      </c>
      <c r="E7" s="73">
        <v>3.6178099999999998E-2</v>
      </c>
      <c r="F7" s="74">
        <v>3.5118700000000003E-2</v>
      </c>
      <c r="G7" s="176">
        <v>0.16827639999999999</v>
      </c>
      <c r="H7" s="1"/>
      <c r="I7" s="1"/>
    </row>
    <row r="8" spans="1:9" x14ac:dyDescent="0.35">
      <c r="A8" s="12" t="s">
        <v>228</v>
      </c>
      <c r="B8" s="73">
        <v>7.3631299999999997E-2</v>
      </c>
      <c r="C8" s="73">
        <v>7.3631299999999997E-2</v>
      </c>
      <c r="D8" s="73">
        <v>7.3631299999999997E-2</v>
      </c>
      <c r="E8" s="73">
        <v>5.1597499999999998E-2</v>
      </c>
      <c r="F8" s="74">
        <v>3.4016499999999998E-2</v>
      </c>
      <c r="G8" s="176">
        <v>6.0476299999999997E-2</v>
      </c>
      <c r="H8" s="1"/>
      <c r="I8" s="1"/>
    </row>
    <row r="9" spans="1:9" x14ac:dyDescent="0.35">
      <c r="A9" s="12" t="s">
        <v>229</v>
      </c>
      <c r="B9" s="73">
        <v>6.6994000000000003E-3</v>
      </c>
      <c r="C9" s="73">
        <v>6.6994000000000003E-3</v>
      </c>
      <c r="D9" s="73">
        <v>6.6994000000000003E-3</v>
      </c>
      <c r="E9" s="73">
        <v>4.9255999999999996E-3</v>
      </c>
      <c r="F9" s="74">
        <v>3.8448000000000002E-3</v>
      </c>
      <c r="G9" s="176">
        <v>4.3959999999999997E-3</v>
      </c>
      <c r="H9" s="1"/>
      <c r="I9" s="1"/>
    </row>
    <row r="10" spans="1:9" x14ac:dyDescent="0.35">
      <c r="A10" s="12" t="s">
        <v>230</v>
      </c>
      <c r="B10" s="73">
        <v>5.2737000000000001E-3</v>
      </c>
      <c r="C10" s="73">
        <v>5.2737000000000001E-3</v>
      </c>
      <c r="D10" s="73">
        <v>5.2737000000000001E-3</v>
      </c>
      <c r="E10" s="73">
        <v>6.9071000000000002E-3</v>
      </c>
      <c r="F10" s="74">
        <v>5.8682999999999999E-3</v>
      </c>
      <c r="G10" s="176">
        <v>7.0778000000000004E-3</v>
      </c>
      <c r="H10" s="1"/>
      <c r="I10" s="1"/>
    </row>
    <row r="11" spans="1:9" x14ac:dyDescent="0.35">
      <c r="A11" s="12" t="s">
        <v>231</v>
      </c>
      <c r="B11" s="73">
        <v>9.9211999999999998E-3</v>
      </c>
      <c r="C11" s="73">
        <v>9.9211999999999998E-3</v>
      </c>
      <c r="D11" s="73">
        <v>9.9211999999999998E-3</v>
      </c>
      <c r="E11" s="73">
        <v>1.03062E-2</v>
      </c>
      <c r="F11" s="74">
        <v>7.4519E-3</v>
      </c>
      <c r="G11" s="176">
        <v>8.3955000000000002E-3</v>
      </c>
      <c r="H11" s="1"/>
      <c r="I11" s="1"/>
    </row>
    <row r="12" spans="1:9" x14ac:dyDescent="0.35">
      <c r="A12" s="12" t="s">
        <v>232</v>
      </c>
      <c r="B12" s="73">
        <v>1.44095E-2</v>
      </c>
      <c r="C12" s="73">
        <v>1.44095E-2</v>
      </c>
      <c r="D12" s="73">
        <v>1.44095E-2</v>
      </c>
      <c r="E12" s="73">
        <v>1.14956E-2</v>
      </c>
      <c r="F12" s="74">
        <v>9.0197000000000003E-3</v>
      </c>
      <c r="G12" s="176">
        <v>5.1834999999999999E-2</v>
      </c>
      <c r="H12" s="1"/>
      <c r="I12" s="1"/>
    </row>
    <row r="13" spans="1:9" x14ac:dyDescent="0.35">
      <c r="A13" s="12" t="s">
        <v>233</v>
      </c>
      <c r="B13" s="73">
        <v>6.8909000000000002E-3</v>
      </c>
      <c r="C13" s="73">
        <v>6.8909000000000002E-3</v>
      </c>
      <c r="D13" s="73">
        <v>6.8909000000000002E-3</v>
      </c>
      <c r="E13" s="73">
        <v>3.7652499999999998E-2</v>
      </c>
      <c r="F13" s="74">
        <v>0.13246050000000001</v>
      </c>
      <c r="G13" s="176">
        <v>1.0486799999999999E-2</v>
      </c>
      <c r="H13" s="1"/>
      <c r="I13" s="1"/>
    </row>
    <row r="14" spans="1:9" x14ac:dyDescent="0.35">
      <c r="A14" s="12" t="s">
        <v>234</v>
      </c>
      <c r="B14" s="73">
        <v>3.5918600000000002E-2</v>
      </c>
      <c r="C14" s="73">
        <v>3.5918600000000002E-2</v>
      </c>
      <c r="D14" s="73">
        <v>3.5918600000000002E-2</v>
      </c>
      <c r="E14" s="73">
        <v>1.5978300000000001E-2</v>
      </c>
      <c r="F14" s="74">
        <v>0.62745290899999995</v>
      </c>
      <c r="G14" s="176">
        <v>0.30005229999999999</v>
      </c>
      <c r="H14" s="1"/>
      <c r="I14" s="1"/>
    </row>
    <row r="15" spans="1:9" x14ac:dyDescent="0.35">
      <c r="A15" s="12" t="s">
        <v>235</v>
      </c>
      <c r="B15" s="73">
        <v>0.49150035300000011</v>
      </c>
      <c r="C15" s="73">
        <v>0.49150035300000011</v>
      </c>
      <c r="D15" s="73">
        <v>0.49150035300000011</v>
      </c>
      <c r="E15" s="73">
        <v>0.18124699999999999</v>
      </c>
      <c r="F15" s="74">
        <v>2.4803800000000001E-2</v>
      </c>
      <c r="G15" s="176">
        <v>0.17677870000000001</v>
      </c>
      <c r="H15" s="1"/>
      <c r="I15" s="1"/>
    </row>
    <row r="16" spans="1:9" x14ac:dyDescent="0.35">
      <c r="A16" s="12" t="s">
        <v>236</v>
      </c>
      <c r="B16" s="73">
        <v>2.8474699999999999E-2</v>
      </c>
      <c r="C16" s="73">
        <v>2.8474699999999999E-2</v>
      </c>
      <c r="D16" s="73">
        <v>2.8474699999999999E-2</v>
      </c>
      <c r="E16" s="73">
        <v>3.4474900000000003E-2</v>
      </c>
      <c r="F16" s="74">
        <v>3.0291499999999999E-2</v>
      </c>
      <c r="G16" s="176">
        <v>3.2417599999999998E-2</v>
      </c>
      <c r="H16" s="1"/>
      <c r="I16" s="1"/>
    </row>
    <row r="17" spans="1:9" x14ac:dyDescent="0.35">
      <c r="A17" s="12" t="s">
        <v>237</v>
      </c>
      <c r="B17" s="73">
        <v>1.8874999999999999E-2</v>
      </c>
      <c r="C17" s="73">
        <v>1.8874999999999999E-2</v>
      </c>
      <c r="D17" s="73">
        <v>1.8874999999999999E-2</v>
      </c>
      <c r="E17" s="73">
        <v>2.99064E-2</v>
      </c>
      <c r="F17" s="74">
        <v>2.8766400000000001E-2</v>
      </c>
      <c r="G17" s="176">
        <v>0.53705080000000005</v>
      </c>
      <c r="H17" s="1"/>
      <c r="I17" s="1"/>
    </row>
    <row r="18" spans="1:9" x14ac:dyDescent="0.35">
      <c r="A18" s="12" t="s">
        <v>238</v>
      </c>
      <c r="B18" s="73">
        <v>5.6486700000000001E-2</v>
      </c>
      <c r="C18" s="73">
        <v>5.6486700000000001E-2</v>
      </c>
      <c r="D18" s="73">
        <v>5.6486700000000001E-2</v>
      </c>
      <c r="E18" s="73">
        <v>1.63202E-2</v>
      </c>
      <c r="F18" s="74">
        <v>1.23388E-2</v>
      </c>
      <c r="G18" s="176">
        <v>3.0370899999999999E-2</v>
      </c>
      <c r="H18" s="1"/>
      <c r="I18" s="1"/>
    </row>
    <row r="19" spans="1:9" x14ac:dyDescent="0.35">
      <c r="A19" s="12" t="s">
        <v>239</v>
      </c>
      <c r="B19" s="73">
        <v>3.4489699999999998E-2</v>
      </c>
      <c r="C19" s="73">
        <v>3.4489699999999998E-2</v>
      </c>
      <c r="D19" s="73">
        <v>3.4489699999999998E-2</v>
      </c>
      <c r="E19" s="73">
        <v>1.47633E-2</v>
      </c>
      <c r="F19" s="74">
        <v>1.11264E-2</v>
      </c>
      <c r="G19" s="176">
        <v>1.24698E-2</v>
      </c>
      <c r="H19" s="1"/>
      <c r="I19" s="1"/>
    </row>
    <row r="20" spans="1:9" x14ac:dyDescent="0.35">
      <c r="A20" s="12" t="s">
        <v>240</v>
      </c>
      <c r="B20" s="73">
        <v>6.2253999999999997E-2</v>
      </c>
      <c r="C20" s="73">
        <v>6.2253999999999997E-2</v>
      </c>
      <c r="D20" s="73">
        <v>6.2253999999999997E-2</v>
      </c>
      <c r="E20" s="73">
        <v>8.1919699999999998E-2</v>
      </c>
      <c r="F20" s="74">
        <v>0.61405989999999999</v>
      </c>
      <c r="G20" s="176">
        <v>6.1573999999999997E-2</v>
      </c>
      <c r="H20" s="1"/>
      <c r="I20" s="1"/>
    </row>
    <row r="21" spans="1:9" x14ac:dyDescent="0.35">
      <c r="A21" s="12" t="s">
        <v>241</v>
      </c>
      <c r="B21" s="73">
        <v>3.3570299999999997E-2</v>
      </c>
      <c r="C21" s="73">
        <v>3.3570299999999997E-2</v>
      </c>
      <c r="D21" s="73">
        <v>3.3570299999999997E-2</v>
      </c>
      <c r="E21" s="73">
        <v>0.18295980000000001</v>
      </c>
      <c r="F21" s="74">
        <v>2.78774E-2</v>
      </c>
      <c r="G21" s="176">
        <v>0.31367879999999998</v>
      </c>
      <c r="H21" s="1"/>
      <c r="I21" s="1"/>
    </row>
    <row r="22" spans="1:9" x14ac:dyDescent="0.35">
      <c r="A22" s="12" t="s">
        <v>242</v>
      </c>
      <c r="B22" s="73">
        <v>0.13150770000000001</v>
      </c>
      <c r="C22" s="73">
        <v>0.13150770000000001</v>
      </c>
      <c r="D22" s="73">
        <v>0.13150770000000001</v>
      </c>
      <c r="E22" s="73">
        <v>1.46458E-2</v>
      </c>
      <c r="F22" s="74">
        <v>1.3827799999999999E-2</v>
      </c>
      <c r="G22" s="176">
        <v>0.27840599999999999</v>
      </c>
      <c r="H22" s="1"/>
      <c r="I22" s="1"/>
    </row>
    <row r="23" spans="1:9" x14ac:dyDescent="0.35">
      <c r="A23" s="12" t="s">
        <v>243</v>
      </c>
      <c r="B23" s="73">
        <v>2.6227199999999999E-2</v>
      </c>
      <c r="C23" s="73">
        <v>2.6227199999999999E-2</v>
      </c>
      <c r="D23" s="73">
        <v>2.6227199999999999E-2</v>
      </c>
      <c r="E23" s="73">
        <v>4.4973300000000001E-2</v>
      </c>
      <c r="F23" s="74">
        <v>4.03764E-2</v>
      </c>
      <c r="G23" s="176">
        <v>2.60466E-2</v>
      </c>
      <c r="H23" s="1"/>
      <c r="I23" s="1"/>
    </row>
    <row r="24" spans="1:9" x14ac:dyDescent="0.35">
      <c r="A24" s="12" t="s">
        <v>244</v>
      </c>
      <c r="B24" s="73">
        <v>0.57927090000000003</v>
      </c>
      <c r="C24" s="73">
        <v>0.57927090000000003</v>
      </c>
      <c r="D24" s="73">
        <v>0.49764429129000015</v>
      </c>
      <c r="E24" s="73">
        <v>4.0471100000000003E-2</v>
      </c>
      <c r="F24" s="74">
        <v>0.12784219999999999</v>
      </c>
      <c r="G24" s="176">
        <v>9.5853599999999997E-2</v>
      </c>
      <c r="H24" s="1"/>
      <c r="I24" s="1"/>
    </row>
    <row r="25" spans="1:9" x14ac:dyDescent="0.35">
      <c r="A25" s="12" t="s">
        <v>245</v>
      </c>
      <c r="B25" s="73">
        <v>4.3439499999999999E-2</v>
      </c>
      <c r="C25" s="73">
        <v>4.3439499999999999E-2</v>
      </c>
      <c r="D25" s="73">
        <v>4.3439499999999999E-2</v>
      </c>
      <c r="E25" s="73">
        <v>0.16939870000000001</v>
      </c>
      <c r="F25" s="74">
        <v>4.15658E-2</v>
      </c>
      <c r="G25" s="176">
        <v>4.8498300000000001E-2</v>
      </c>
      <c r="H25" s="1"/>
      <c r="I25" s="1"/>
    </row>
    <row r="26" spans="1:9" x14ac:dyDescent="0.35">
      <c r="A26" s="12" t="s">
        <v>246</v>
      </c>
      <c r="B26" s="73">
        <v>4.2117500000000002E-2</v>
      </c>
      <c r="C26" s="73">
        <v>4.2117500000000002E-2</v>
      </c>
      <c r="D26" s="73">
        <v>4.2117500000000002E-2</v>
      </c>
      <c r="E26" s="73">
        <v>4.0735300000000002E-2</v>
      </c>
      <c r="F26" s="74">
        <v>0.24551799999999999</v>
      </c>
      <c r="G26" s="176">
        <v>2.33317E-2</v>
      </c>
      <c r="H26" s="1"/>
      <c r="I26" s="1"/>
    </row>
    <row r="27" spans="1:9" x14ac:dyDescent="0.35">
      <c r="A27" s="12" t="s">
        <v>247</v>
      </c>
      <c r="B27" s="73">
        <v>3.4976800000000002E-2</v>
      </c>
      <c r="C27" s="73">
        <v>3.4976800000000002E-2</v>
      </c>
      <c r="D27" s="73">
        <v>3.4976800000000002E-2</v>
      </c>
      <c r="E27" s="73">
        <v>4.1235300000000003E-2</v>
      </c>
      <c r="F27" s="74">
        <v>6.4890600000000007E-2</v>
      </c>
      <c r="G27" s="176">
        <v>0.35202070000000002</v>
      </c>
      <c r="H27" s="1"/>
      <c r="I27" s="1"/>
    </row>
    <row r="28" spans="1:9" x14ac:dyDescent="0.35">
      <c r="A28" s="12" t="s">
        <v>248</v>
      </c>
      <c r="B28" s="73">
        <v>4.1819099999999998E-2</v>
      </c>
      <c r="C28" s="73">
        <v>4.1819099999999998E-2</v>
      </c>
      <c r="D28" s="73">
        <v>4.1819099999999998E-2</v>
      </c>
      <c r="E28" s="73">
        <v>3.5702400000000002E-2</v>
      </c>
      <c r="F28" s="74">
        <v>0.14917079999999999</v>
      </c>
      <c r="G28" s="176">
        <v>5.2718099999999997E-2</v>
      </c>
      <c r="H28" s="1"/>
      <c r="I28" s="1"/>
    </row>
    <row r="29" spans="1:9" x14ac:dyDescent="0.35">
      <c r="A29" s="12" t="s">
        <v>249</v>
      </c>
      <c r="B29" s="73">
        <v>2.4847600000000001E-2</v>
      </c>
      <c r="C29" s="73">
        <v>2.4847600000000001E-2</v>
      </c>
      <c r="D29" s="73">
        <v>2.4847600000000001E-2</v>
      </c>
      <c r="E29" s="73">
        <v>7.1035600000000004E-2</v>
      </c>
      <c r="F29" s="74">
        <v>0.1350452</v>
      </c>
      <c r="G29" s="176">
        <v>4.2127400000000002E-2</v>
      </c>
      <c r="H29" s="1"/>
      <c r="I29" s="1"/>
    </row>
    <row r="30" spans="1:9" x14ac:dyDescent="0.35">
      <c r="A30" s="12" t="s">
        <v>250</v>
      </c>
      <c r="B30" s="73">
        <v>2.28667E-2</v>
      </c>
      <c r="C30" s="73">
        <v>2.28667E-2</v>
      </c>
      <c r="D30" s="73">
        <v>2.28667E-2</v>
      </c>
      <c r="E30" s="73">
        <v>4.40633E-2</v>
      </c>
      <c r="F30" s="74">
        <v>4.0878200000000003E-2</v>
      </c>
      <c r="G30" s="176">
        <v>0.33249139999999999</v>
      </c>
      <c r="H30" s="1"/>
      <c r="I30" s="1"/>
    </row>
    <row r="31" spans="1:9" x14ac:dyDescent="0.35">
      <c r="A31" s="12" t="s">
        <v>251</v>
      </c>
      <c r="B31" s="73">
        <v>4.4466899999999997E-2</v>
      </c>
      <c r="C31" s="73">
        <v>4.4466899999999997E-2</v>
      </c>
      <c r="D31" s="73">
        <v>4.4466899999999997E-2</v>
      </c>
      <c r="E31" s="73">
        <v>0.18773999999999999</v>
      </c>
      <c r="F31" s="74">
        <v>0.13791890000000001</v>
      </c>
      <c r="G31" s="176">
        <v>3.86945E-2</v>
      </c>
      <c r="H31" s="1"/>
      <c r="I31" s="1"/>
    </row>
    <row r="32" spans="1:9" x14ac:dyDescent="0.35">
      <c r="A32" s="12" t="s">
        <v>252</v>
      </c>
      <c r="B32" s="73">
        <v>4.1292700000000002E-2</v>
      </c>
      <c r="C32" s="73">
        <v>4.1292700000000002E-2</v>
      </c>
      <c r="D32" s="73">
        <v>4.1292700000000002E-2</v>
      </c>
      <c r="E32" s="73">
        <v>4.7463999999999999E-2</v>
      </c>
      <c r="F32" s="74">
        <v>0.25278240000000002</v>
      </c>
      <c r="G32" s="176">
        <v>0.14511769999999999</v>
      </c>
      <c r="H32" s="1"/>
      <c r="I32" s="1"/>
    </row>
    <row r="33" spans="1:9" x14ac:dyDescent="0.35">
      <c r="A33" s="12" t="s">
        <v>253</v>
      </c>
      <c r="B33" s="73">
        <v>6.5117999999999995E-2</v>
      </c>
      <c r="C33" s="73">
        <v>6.5117999999999995E-2</v>
      </c>
      <c r="D33" s="73">
        <v>6.5117999999999995E-2</v>
      </c>
      <c r="E33" s="73">
        <v>6.6762100000000005E-2</v>
      </c>
      <c r="F33" s="74">
        <v>4.5415900000000002E-2</v>
      </c>
      <c r="G33" s="176">
        <v>0.47739880000000001</v>
      </c>
      <c r="H33" s="1"/>
      <c r="I33" s="1"/>
    </row>
    <row r="34" spans="1:9" x14ac:dyDescent="0.35">
      <c r="A34" s="12" t="s">
        <v>254</v>
      </c>
      <c r="B34" s="73">
        <v>3.5484399999999999E-2</v>
      </c>
      <c r="C34" s="73">
        <v>3.5484399999999999E-2</v>
      </c>
      <c r="D34" s="73">
        <v>3.5484399999999999E-2</v>
      </c>
      <c r="E34" s="73">
        <v>5.3525400000000001E-2</v>
      </c>
      <c r="F34" s="74">
        <v>0.1114314</v>
      </c>
      <c r="G34" s="176">
        <v>0.15077270000000001</v>
      </c>
      <c r="H34" s="1"/>
      <c r="I34" s="1"/>
    </row>
    <row r="35" spans="1:9" x14ac:dyDescent="0.35">
      <c r="A35" s="12" t="s">
        <v>255</v>
      </c>
      <c r="B35" s="73">
        <v>1.1795399999999999E-2</v>
      </c>
      <c r="C35" s="73">
        <v>1.1795399999999999E-2</v>
      </c>
      <c r="D35" s="73">
        <v>1.1795399999999999E-2</v>
      </c>
      <c r="E35" s="73">
        <v>2.1160499999999999E-2</v>
      </c>
      <c r="F35" s="74">
        <v>2.8455299999999999E-2</v>
      </c>
      <c r="G35" s="176">
        <v>7.7979699999999999E-2</v>
      </c>
      <c r="H35" s="1"/>
      <c r="I35" s="1"/>
    </row>
    <row r="36" spans="1:9" x14ac:dyDescent="0.35">
      <c r="A36" s="12" t="s">
        <v>256</v>
      </c>
      <c r="B36" s="73">
        <v>7.7874499999999999E-2</v>
      </c>
      <c r="C36" s="73">
        <v>7.7874499999999999E-2</v>
      </c>
      <c r="D36" s="73">
        <v>7.7874499999999999E-2</v>
      </c>
      <c r="E36" s="73">
        <v>6.7901000000000003E-3</v>
      </c>
      <c r="F36" s="74">
        <v>6.4160400000000006E-2</v>
      </c>
      <c r="G36" s="176">
        <v>9.4082000000000002E-3</v>
      </c>
      <c r="H36" s="1"/>
      <c r="I36" s="1"/>
    </row>
    <row r="37" spans="1:9" x14ac:dyDescent="0.35">
      <c r="A37" s="12" t="s">
        <v>257</v>
      </c>
      <c r="B37" s="73">
        <v>1.9376000000000001E-2</v>
      </c>
      <c r="C37" s="73">
        <v>1.9376000000000001E-2</v>
      </c>
      <c r="D37" s="73">
        <v>1.9376000000000001E-2</v>
      </c>
      <c r="E37" s="73">
        <v>4.2957700000000001E-2</v>
      </c>
      <c r="F37" s="74">
        <v>0.1040317</v>
      </c>
      <c r="G37" s="178">
        <v>5.2772899999999998E-2</v>
      </c>
      <c r="H37" s="1"/>
      <c r="I37" s="1"/>
    </row>
    <row r="38" spans="1:9" x14ac:dyDescent="0.35">
      <c r="A38" s="203" t="s">
        <v>167</v>
      </c>
      <c r="B38" s="203"/>
      <c r="C38" s="203"/>
      <c r="D38" s="203"/>
      <c r="E38" s="1"/>
      <c r="F38" s="1"/>
      <c r="G38" s="1"/>
      <c r="H38" s="1"/>
      <c r="I38" s="1"/>
    </row>
    <row r="39" spans="1:9" x14ac:dyDescent="0.35">
      <c r="A39" s="199"/>
      <c r="B39" s="199"/>
      <c r="C39" s="199"/>
      <c r="D39" s="199"/>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I43" s="1"/>
    </row>
    <row r="44" spans="1:9" x14ac:dyDescent="0.35">
      <c r="A44" s="1"/>
      <c r="B44" s="1"/>
      <c r="C44" s="1"/>
      <c r="D44" s="1"/>
      <c r="E44" s="1"/>
      <c r="F44" s="1"/>
      <c r="G44" s="1"/>
      <c r="H44" s="1"/>
      <c r="I44" s="1"/>
    </row>
    <row r="45" spans="1:9" x14ac:dyDescent="0.35">
      <c r="G45" s="1"/>
      <c r="H45" s="1"/>
    </row>
  </sheetData>
  <sortState xmlns:xlrd2="http://schemas.microsoft.com/office/spreadsheetml/2017/richdata2" ref="A6:D37">
    <sortCondition ref="D5:D37"/>
  </sortState>
  <mergeCells count="5">
    <mergeCell ref="A38:D38"/>
    <mergeCell ref="A39:D39"/>
    <mergeCell ref="A1:F1"/>
    <mergeCell ref="A2:F2"/>
    <mergeCell ref="A3:F3"/>
  </mergeCells>
  <pageMargins left="0.7" right="0.7" top="0.75" bottom="0.75" header="0.3" footer="0.3"/>
  <tableParts count="1">
    <tablePart r:id="rId1"/>
  </tableParts>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1:I45"/>
  <sheetViews>
    <sheetView zoomScale="80" zoomScaleNormal="80" workbookViewId="0">
      <selection activeCell="A3" sqref="A3:F3"/>
    </sheetView>
  </sheetViews>
  <sheetFormatPr baseColWidth="10" defaultColWidth="11.453125" defaultRowHeight="14.5" x14ac:dyDescent="0.35"/>
  <cols>
    <col min="1" max="1" width="25.453125" bestFit="1" customWidth="1"/>
  </cols>
  <sheetData>
    <row r="1" spans="1:9" ht="23.5" x14ac:dyDescent="0.35">
      <c r="A1" s="202" t="s">
        <v>96</v>
      </c>
      <c r="B1" s="202"/>
      <c r="C1" s="202"/>
      <c r="D1" s="202"/>
      <c r="E1" s="202"/>
      <c r="F1" s="202"/>
      <c r="G1" s="1"/>
      <c r="H1" s="1"/>
      <c r="I1" s="1"/>
    </row>
    <row r="2" spans="1:9" ht="40.5" customHeight="1" x14ac:dyDescent="0.35">
      <c r="A2" s="200" t="s">
        <v>97</v>
      </c>
      <c r="B2" s="200"/>
      <c r="C2" s="200"/>
      <c r="D2" s="200"/>
      <c r="E2" s="200"/>
      <c r="F2" s="200"/>
      <c r="G2" s="1"/>
      <c r="H2" s="1"/>
      <c r="I2" s="1"/>
    </row>
    <row r="3" spans="1:9" x14ac:dyDescent="0.35">
      <c r="A3" s="201" t="s">
        <v>298</v>
      </c>
      <c r="B3" s="201"/>
      <c r="C3" s="201"/>
      <c r="D3" s="201"/>
      <c r="E3" s="201"/>
      <c r="F3" s="201"/>
      <c r="G3" s="1"/>
      <c r="H3" s="1"/>
      <c r="I3" s="1"/>
    </row>
    <row r="4" spans="1:9" x14ac:dyDescent="0.35">
      <c r="A4" s="2"/>
      <c r="B4" s="2"/>
      <c r="C4" s="2"/>
      <c r="D4" s="2"/>
      <c r="E4" s="1"/>
      <c r="F4" s="1"/>
      <c r="G4" s="1"/>
      <c r="H4" s="1"/>
      <c r="I4" s="1"/>
    </row>
    <row r="5" spans="1:9" x14ac:dyDescent="0.35">
      <c r="A5" s="22" t="s">
        <v>226</v>
      </c>
      <c r="B5" s="23" t="s">
        <v>130</v>
      </c>
      <c r="C5" s="23" t="s">
        <v>131</v>
      </c>
      <c r="D5" s="23" t="s">
        <v>132</v>
      </c>
      <c r="E5" s="23" t="s">
        <v>133</v>
      </c>
      <c r="F5" s="24" t="s">
        <v>134</v>
      </c>
      <c r="G5" s="118" t="s">
        <v>291</v>
      </c>
      <c r="H5" s="1"/>
      <c r="I5" s="1"/>
    </row>
    <row r="6" spans="1:9" x14ac:dyDescent="0.35">
      <c r="A6" s="12" t="s">
        <v>1</v>
      </c>
      <c r="B6" s="17">
        <v>6.4263597593036161</v>
      </c>
      <c r="C6" s="17">
        <v>11.428571428571429</v>
      </c>
      <c r="D6" s="17">
        <v>13.268134008153481</v>
      </c>
      <c r="E6" s="17">
        <v>11.188840438769855</v>
      </c>
      <c r="F6" s="18">
        <v>10.943940432234507</v>
      </c>
      <c r="G6" s="119">
        <v>4.7287032285975874</v>
      </c>
      <c r="H6" s="1"/>
      <c r="I6" s="1"/>
    </row>
    <row r="7" spans="1:9" x14ac:dyDescent="0.35">
      <c r="A7" s="12" t="s">
        <v>227</v>
      </c>
      <c r="B7" s="17">
        <v>11.957670523834041</v>
      </c>
      <c r="C7" s="17">
        <v>11.126138430481623</v>
      </c>
      <c r="D7" s="17">
        <v>7.997012686170125</v>
      </c>
      <c r="E7" s="17">
        <v>18.017722349852313</v>
      </c>
      <c r="F7" s="18">
        <v>23.322129565208868</v>
      </c>
      <c r="G7" s="91">
        <v>9.8737844526870333</v>
      </c>
      <c r="H7" s="1"/>
      <c r="I7" s="1"/>
    </row>
    <row r="8" spans="1:9" x14ac:dyDescent="0.35">
      <c r="A8" s="12" t="s">
        <v>228</v>
      </c>
      <c r="B8" s="17">
        <v>21.454794130092065</v>
      </c>
      <c r="C8" s="17">
        <v>21.545663463434835</v>
      </c>
      <c r="D8" s="17">
        <v>14.79753291202336</v>
      </c>
      <c r="E8" s="17">
        <v>22.070888727939341</v>
      </c>
      <c r="F8" s="18">
        <v>22.96381216460582</v>
      </c>
      <c r="G8" s="91">
        <v>21.534683793725133</v>
      </c>
      <c r="H8" s="1"/>
      <c r="I8" s="1"/>
    </row>
    <row r="9" spans="1:9" x14ac:dyDescent="0.35">
      <c r="A9" s="12" t="s">
        <v>229</v>
      </c>
      <c r="B9" s="17">
        <v>32.586556396260079</v>
      </c>
      <c r="C9" s="17">
        <v>26.835698907567373</v>
      </c>
      <c r="D9" s="17">
        <v>16.214095904107531</v>
      </c>
      <c r="E9" s="17">
        <v>24.260756347613434</v>
      </c>
      <c r="F9" s="18">
        <v>24.085150399145672</v>
      </c>
      <c r="G9" s="91">
        <v>22.71577296924189</v>
      </c>
      <c r="H9" s="1"/>
      <c r="I9" s="1"/>
    </row>
    <row r="10" spans="1:9" x14ac:dyDescent="0.35">
      <c r="A10" s="12" t="s">
        <v>230</v>
      </c>
      <c r="B10" s="17">
        <v>11.319723642609</v>
      </c>
      <c r="C10" s="17">
        <v>12.371110756499467</v>
      </c>
      <c r="D10" s="17">
        <v>9.6404498456187984</v>
      </c>
      <c r="E10" s="17">
        <v>14.271082386447276</v>
      </c>
      <c r="F10" s="18">
        <v>12.457111560951251</v>
      </c>
      <c r="G10" s="91">
        <v>13.653023267122123</v>
      </c>
      <c r="H10" s="1"/>
      <c r="I10" s="1"/>
    </row>
    <row r="11" spans="1:9" x14ac:dyDescent="0.35">
      <c r="A11" s="12" t="s">
        <v>231</v>
      </c>
      <c r="B11" s="17">
        <v>14.890945345905054</v>
      </c>
      <c r="C11" s="17">
        <v>15.814464044112016</v>
      </c>
      <c r="D11" s="17">
        <v>10.329215835096662</v>
      </c>
      <c r="E11" s="17">
        <v>15.669871237276897</v>
      </c>
      <c r="F11" s="18">
        <v>15.968391977057177</v>
      </c>
      <c r="G11" s="91">
        <v>15.941934360581527</v>
      </c>
      <c r="H11" s="1"/>
      <c r="I11" s="1"/>
    </row>
    <row r="12" spans="1:9" x14ac:dyDescent="0.35">
      <c r="A12" s="12" t="s">
        <v>232</v>
      </c>
      <c r="B12" s="17">
        <v>18.950819335179773</v>
      </c>
      <c r="C12" s="17">
        <v>19.737268166805322</v>
      </c>
      <c r="D12" s="17">
        <v>13.570934419270136</v>
      </c>
      <c r="E12" s="17">
        <v>23.359392636414107</v>
      </c>
      <c r="F12" s="18">
        <v>23.303632625085676</v>
      </c>
      <c r="G12" s="91">
        <v>24.448320603793675</v>
      </c>
      <c r="H12" s="1"/>
      <c r="I12" s="1"/>
    </row>
    <row r="13" spans="1:9" x14ac:dyDescent="0.35">
      <c r="A13" s="12" t="s">
        <v>233</v>
      </c>
      <c r="B13" s="17">
        <v>9.0052482199303263</v>
      </c>
      <c r="C13" s="17">
        <v>12.069753157707014</v>
      </c>
      <c r="D13" s="17">
        <v>8.9177363647016534</v>
      </c>
      <c r="E13" s="17">
        <v>12.547904441686237</v>
      </c>
      <c r="F13" s="18">
        <v>13.955705471440577</v>
      </c>
      <c r="G13" s="91">
        <v>7.1356889635625</v>
      </c>
      <c r="H13" s="1"/>
      <c r="I13" s="1"/>
    </row>
    <row r="14" spans="1:9" x14ac:dyDescent="0.35">
      <c r="A14" s="12" t="s">
        <v>234</v>
      </c>
      <c r="B14" s="17">
        <v>9.4448338540862267</v>
      </c>
      <c r="C14" s="17">
        <v>8.3741303787683581</v>
      </c>
      <c r="D14" s="17">
        <v>7.7325685399871888</v>
      </c>
      <c r="E14" s="17">
        <v>10.217944766014774</v>
      </c>
      <c r="F14" s="18">
        <v>6.850478401177603</v>
      </c>
      <c r="G14" s="91">
        <v>6.7436188506625605</v>
      </c>
      <c r="H14" s="1"/>
      <c r="I14" s="1"/>
    </row>
    <row r="15" spans="1:9" x14ac:dyDescent="0.35">
      <c r="A15" s="12" t="s">
        <v>235</v>
      </c>
      <c r="B15" s="17">
        <v>11.422961095849029</v>
      </c>
      <c r="C15" s="17">
        <v>14.270071835355083</v>
      </c>
      <c r="D15" s="17">
        <v>11.371283594220406</v>
      </c>
      <c r="E15" s="17">
        <v>16.5657722513089</v>
      </c>
      <c r="F15" s="18">
        <v>16.322522672743609</v>
      </c>
      <c r="G15" s="91">
        <v>15.367699420344399</v>
      </c>
      <c r="H15" s="1"/>
      <c r="I15" s="1"/>
    </row>
    <row r="16" spans="1:9" x14ac:dyDescent="0.35">
      <c r="A16" s="12" t="s">
        <v>236</v>
      </c>
      <c r="B16" s="17">
        <v>6.0290664466586277</v>
      </c>
      <c r="C16" s="17">
        <v>6.1212622042665199</v>
      </c>
      <c r="D16" s="17">
        <v>5.2900722976547341</v>
      </c>
      <c r="E16" s="17">
        <v>4.8514597186153363</v>
      </c>
      <c r="F16" s="18">
        <v>6.3846324672440593</v>
      </c>
      <c r="G16" s="91">
        <v>3.5120896933675541</v>
      </c>
      <c r="H16" s="1"/>
      <c r="I16" s="1"/>
    </row>
    <row r="17" spans="1:9" x14ac:dyDescent="0.35">
      <c r="A17" s="12" t="s">
        <v>237</v>
      </c>
      <c r="B17" s="17">
        <v>7.4775672981056838</v>
      </c>
      <c r="C17" s="17">
        <v>9.4034915572999704</v>
      </c>
      <c r="D17" s="17">
        <v>5.6918547595682041</v>
      </c>
      <c r="E17" s="17">
        <v>9.5737755141117447</v>
      </c>
      <c r="F17" s="18">
        <v>11.090017104941635</v>
      </c>
      <c r="G17" s="91">
        <v>12.382184439105526</v>
      </c>
      <c r="H17" s="1"/>
      <c r="I17" s="1"/>
    </row>
    <row r="18" spans="1:9" x14ac:dyDescent="0.35">
      <c r="A18" s="12" t="s">
        <v>238</v>
      </c>
      <c r="B18" s="17">
        <v>9.5580647423630651</v>
      </c>
      <c r="C18" s="17">
        <v>10.457836175036554</v>
      </c>
      <c r="D18" s="17">
        <v>6.7696353566154164</v>
      </c>
      <c r="E18" s="17">
        <v>13.128002861479267</v>
      </c>
      <c r="F18" s="18">
        <v>12.731258894572868</v>
      </c>
      <c r="G18" s="91">
        <v>11.030501151798431</v>
      </c>
      <c r="H18" s="1"/>
      <c r="I18" s="1"/>
    </row>
    <row r="19" spans="1:9" x14ac:dyDescent="0.35">
      <c r="A19" s="12" t="s">
        <v>239</v>
      </c>
      <c r="B19" s="17">
        <v>16.312417023207406</v>
      </c>
      <c r="C19" s="17">
        <v>18.094226022127259</v>
      </c>
      <c r="D19" s="17">
        <v>11.105780822394504</v>
      </c>
      <c r="E19" s="17">
        <v>20.75722881419604</v>
      </c>
      <c r="F19" s="18">
        <v>23.700787593157159</v>
      </c>
      <c r="G19" s="91">
        <v>22.158190379081589</v>
      </c>
      <c r="H19" s="1"/>
      <c r="I19" s="1"/>
    </row>
    <row r="20" spans="1:9" x14ac:dyDescent="0.35">
      <c r="A20" s="12" t="s">
        <v>240</v>
      </c>
      <c r="B20" s="17">
        <v>4.0201005025125625</v>
      </c>
      <c r="C20" s="17">
        <v>3.1946840457478758</v>
      </c>
      <c r="D20" s="17">
        <v>5.0817849769731618</v>
      </c>
      <c r="E20" s="17">
        <v>3.4054673229930961</v>
      </c>
      <c r="F20" s="18">
        <v>6.3315946573401281</v>
      </c>
      <c r="G20" s="91">
        <v>2.6441813320797958</v>
      </c>
      <c r="H20" s="1"/>
      <c r="I20" s="1"/>
    </row>
    <row r="21" spans="1:9" x14ac:dyDescent="0.35">
      <c r="A21" s="12" t="s">
        <v>241</v>
      </c>
      <c r="B21" s="17">
        <v>13.12103266073265</v>
      </c>
      <c r="C21" s="17">
        <v>10.395730819876636</v>
      </c>
      <c r="D21" s="17">
        <v>15.958242598533836</v>
      </c>
      <c r="E21" s="17">
        <v>18.124150430448573</v>
      </c>
      <c r="F21" s="18">
        <v>10.324015247776366</v>
      </c>
      <c r="G21" s="91">
        <v>10.999544304593094</v>
      </c>
      <c r="H21" s="1"/>
      <c r="I21" s="1"/>
    </row>
    <row r="22" spans="1:9" x14ac:dyDescent="0.35">
      <c r="A22" s="12" t="s">
        <v>242</v>
      </c>
      <c r="B22" s="17">
        <v>8.5551040361758677</v>
      </c>
      <c r="C22" s="17">
        <v>9.4816561025381976</v>
      </c>
      <c r="D22" s="17">
        <v>6.9167604337656146</v>
      </c>
      <c r="E22" s="17">
        <v>12.010153153784463</v>
      </c>
      <c r="F22" s="18">
        <v>11.76225588498442</v>
      </c>
      <c r="G22" s="91">
        <v>12.29092994361082</v>
      </c>
      <c r="H22" s="1"/>
      <c r="I22" s="1"/>
    </row>
    <row r="23" spans="1:9" x14ac:dyDescent="0.35">
      <c r="A23" s="12" t="s">
        <v>243</v>
      </c>
      <c r="B23" s="17">
        <v>10.688543671934459</v>
      </c>
      <c r="C23" s="17">
        <v>12.962229503474596</v>
      </c>
      <c r="D23" s="17">
        <v>7.3413254083272381</v>
      </c>
      <c r="E23" s="17">
        <v>13.993918027934013</v>
      </c>
      <c r="F23" s="18">
        <v>15.25315444817122</v>
      </c>
      <c r="G23" s="91">
        <v>13.6045829287483</v>
      </c>
      <c r="H23" s="1"/>
      <c r="I23" s="1"/>
    </row>
    <row r="24" spans="1:9" x14ac:dyDescent="0.35">
      <c r="A24" s="12" t="s">
        <v>244</v>
      </c>
      <c r="B24" s="17">
        <v>8.0675947369760515</v>
      </c>
      <c r="C24" s="17">
        <v>10.795726521840978</v>
      </c>
      <c r="D24" s="17">
        <v>7.1628783827812361</v>
      </c>
      <c r="E24" s="17">
        <v>10.25312399871836</v>
      </c>
      <c r="F24" s="18">
        <v>10.554464465003747</v>
      </c>
      <c r="G24" s="91">
        <v>10.150060243163315</v>
      </c>
      <c r="H24" s="1"/>
      <c r="I24" s="1"/>
    </row>
    <row r="25" spans="1:9" x14ac:dyDescent="0.35">
      <c r="A25" s="12" t="s">
        <v>245</v>
      </c>
      <c r="B25" s="17">
        <v>9.1806224293555321</v>
      </c>
      <c r="C25" s="17">
        <v>10.53955592413184</v>
      </c>
      <c r="D25" s="17">
        <v>4.5184735525090574</v>
      </c>
      <c r="E25" s="17">
        <v>11.026381436377234</v>
      </c>
      <c r="F25" s="18">
        <v>14.274409171580306</v>
      </c>
      <c r="G25" s="91">
        <v>11.18516545346808</v>
      </c>
      <c r="H25" s="1"/>
      <c r="I25" s="1"/>
    </row>
    <row r="26" spans="1:9" x14ac:dyDescent="0.35">
      <c r="A26" s="12" t="s">
        <v>246</v>
      </c>
      <c r="B26" s="17">
        <v>7.5457698100038035</v>
      </c>
      <c r="C26" s="17">
        <v>7.8884192415315955</v>
      </c>
      <c r="D26" s="17">
        <v>5.1185648519119971</v>
      </c>
      <c r="E26" s="17">
        <v>8.7565410760013602</v>
      </c>
      <c r="F26" s="18">
        <v>10.809169033964016</v>
      </c>
      <c r="G26" s="91">
        <v>8.690426390615519</v>
      </c>
      <c r="H26" s="1"/>
      <c r="I26" s="1"/>
    </row>
    <row r="27" spans="1:9" x14ac:dyDescent="0.35">
      <c r="A27" s="12" t="s">
        <v>247</v>
      </c>
      <c r="B27" s="17">
        <v>4.7764615972487583</v>
      </c>
      <c r="C27" s="17">
        <v>15.629578978216275</v>
      </c>
      <c r="D27" s="17">
        <v>10.309761469609635</v>
      </c>
      <c r="E27" s="17">
        <v>11.220720931319837</v>
      </c>
      <c r="F27" s="18">
        <v>10.06036217303823</v>
      </c>
      <c r="G27" s="91">
        <v>16.653164101179225</v>
      </c>
      <c r="H27" s="1"/>
      <c r="I27" s="1"/>
    </row>
    <row r="28" spans="1:9" x14ac:dyDescent="0.35">
      <c r="A28" s="12" t="s">
        <v>248</v>
      </c>
      <c r="B28" s="17">
        <v>11.683960475715159</v>
      </c>
      <c r="C28" s="17">
        <v>10.381261438612141</v>
      </c>
      <c r="D28" s="17">
        <v>9.4102653398439529</v>
      </c>
      <c r="E28" s="17">
        <v>16.538318628558105</v>
      </c>
      <c r="F28" s="18">
        <v>13.238872191212252</v>
      </c>
      <c r="G28" s="91">
        <v>10.549710234625556</v>
      </c>
      <c r="H28" s="1"/>
      <c r="I28" s="1"/>
    </row>
    <row r="29" spans="1:9" x14ac:dyDescent="0.35">
      <c r="A29" s="12" t="s">
        <v>249</v>
      </c>
      <c r="B29" s="17">
        <v>10.105630431776357</v>
      </c>
      <c r="C29" s="17">
        <v>10.166183900647264</v>
      </c>
      <c r="D29" s="17">
        <v>8.1033738178536243</v>
      </c>
      <c r="E29" s="17">
        <v>11.295127564346929</v>
      </c>
      <c r="F29" s="18">
        <v>12.768752382658381</v>
      </c>
      <c r="G29" s="91">
        <v>10.110496492781106</v>
      </c>
      <c r="H29" s="1"/>
      <c r="I29" s="1"/>
    </row>
    <row r="30" spans="1:9" x14ac:dyDescent="0.35">
      <c r="A30" s="12" t="s">
        <v>250</v>
      </c>
      <c r="B30" s="17">
        <v>16.639236042032156</v>
      </c>
      <c r="C30" s="17">
        <v>17.033961460662194</v>
      </c>
      <c r="D30" s="17">
        <v>15.908481544373938</v>
      </c>
      <c r="E30" s="17">
        <v>22.409561412869493</v>
      </c>
      <c r="F30" s="18">
        <v>25.924216058808906</v>
      </c>
      <c r="G30" s="91">
        <v>22.722027940993737</v>
      </c>
      <c r="H30" s="1"/>
      <c r="I30" s="1"/>
    </row>
    <row r="31" spans="1:9" x14ac:dyDescent="0.35">
      <c r="A31" s="12" t="s">
        <v>251</v>
      </c>
      <c r="B31" s="17">
        <v>9.8456877780933443</v>
      </c>
      <c r="C31" s="17">
        <v>11.043012533819226</v>
      </c>
      <c r="D31" s="17">
        <v>14.921661278288983</v>
      </c>
      <c r="E31" s="17">
        <v>18.018954554117503</v>
      </c>
      <c r="F31" s="18">
        <v>18.638233565611621</v>
      </c>
      <c r="G31" s="91">
        <v>17.263000179144342</v>
      </c>
      <c r="H31" s="1"/>
      <c r="I31" s="1"/>
    </row>
    <row r="32" spans="1:9" x14ac:dyDescent="0.35">
      <c r="A32" s="12" t="s">
        <v>252</v>
      </c>
      <c r="B32" s="17">
        <v>16.606836648023208</v>
      </c>
      <c r="C32" s="17">
        <v>15.232935371298003</v>
      </c>
      <c r="D32" s="17">
        <v>11.695751989692646</v>
      </c>
      <c r="E32" s="17">
        <v>16.808464950278044</v>
      </c>
      <c r="F32" s="18">
        <v>19.883181746874328</v>
      </c>
      <c r="G32" s="91">
        <v>16.629731726212999</v>
      </c>
      <c r="H32" s="1"/>
      <c r="I32" s="1"/>
    </row>
    <row r="33" spans="1:9" x14ac:dyDescent="0.35">
      <c r="A33" s="12" t="s">
        <v>253</v>
      </c>
      <c r="B33" s="17">
        <v>10.080173378982119</v>
      </c>
      <c r="C33" s="17">
        <v>8.8614439967205687</v>
      </c>
      <c r="D33" s="17">
        <v>7.4564391435940713</v>
      </c>
      <c r="E33" s="17">
        <v>10.671262158445044</v>
      </c>
      <c r="F33" s="18">
        <v>10.484439915340598</v>
      </c>
      <c r="G33" s="91">
        <v>10.822789702888654</v>
      </c>
      <c r="H33" s="1"/>
      <c r="I33" s="1"/>
    </row>
    <row r="34" spans="1:9" x14ac:dyDescent="0.35">
      <c r="A34" s="12" t="s">
        <v>254</v>
      </c>
      <c r="B34" s="17">
        <v>15.763729512947123</v>
      </c>
      <c r="C34" s="17">
        <v>21.548424413230734</v>
      </c>
      <c r="D34" s="17">
        <v>17.29862448034374</v>
      </c>
      <c r="E34" s="17">
        <v>16.783232175382025</v>
      </c>
      <c r="F34" s="18">
        <v>17.158544955387782</v>
      </c>
      <c r="G34" s="91">
        <v>15.258614647191715</v>
      </c>
      <c r="H34" s="1"/>
      <c r="I34" s="1"/>
    </row>
    <row r="35" spans="1:9" x14ac:dyDescent="0.35">
      <c r="A35" s="12" t="s">
        <v>255</v>
      </c>
      <c r="B35" s="17">
        <v>10.365760342804673</v>
      </c>
      <c r="C35" s="17">
        <v>9.6167884987881678</v>
      </c>
      <c r="D35" s="17">
        <v>8.5892694940312175</v>
      </c>
      <c r="E35" s="17">
        <v>11.232804989222078</v>
      </c>
      <c r="F35" s="18">
        <v>10.813487367880665</v>
      </c>
      <c r="G35" s="91">
        <v>10.537841406381387</v>
      </c>
      <c r="H35" s="1"/>
      <c r="I35" s="1"/>
    </row>
    <row r="36" spans="1:9" x14ac:dyDescent="0.35">
      <c r="A36" s="12" t="s">
        <v>256</v>
      </c>
      <c r="B36" s="17">
        <v>13.55230342101548</v>
      </c>
      <c r="C36" s="17">
        <v>13.770730331239886</v>
      </c>
      <c r="D36" s="17">
        <v>13.859550531343002</v>
      </c>
      <c r="E36" s="17">
        <v>17.264886069550794</v>
      </c>
      <c r="F36" s="18">
        <v>18.006128401596332</v>
      </c>
      <c r="G36" s="91">
        <v>14.847501622323167</v>
      </c>
      <c r="H36" s="1"/>
      <c r="I36" s="1"/>
    </row>
    <row r="37" spans="1:9" x14ac:dyDescent="0.35">
      <c r="A37" s="12" t="s">
        <v>257</v>
      </c>
      <c r="B37" s="17">
        <v>11.102337427938707</v>
      </c>
      <c r="C37" s="17">
        <v>14.457692529232189</v>
      </c>
      <c r="D37" s="17">
        <v>10.158145111600824</v>
      </c>
      <c r="E37" s="17">
        <v>15.313604216381769</v>
      </c>
      <c r="F37" s="18">
        <v>15.642125200847016</v>
      </c>
      <c r="G37" s="120">
        <v>18.521134497967385</v>
      </c>
      <c r="H37" s="1"/>
      <c r="I37" s="1"/>
    </row>
    <row r="38" spans="1:9" x14ac:dyDescent="0.35">
      <c r="A38" s="1" t="s">
        <v>99</v>
      </c>
      <c r="B38" s="1"/>
      <c r="C38" s="1"/>
      <c r="D38" s="1"/>
      <c r="E38" s="1"/>
      <c r="F38" s="1"/>
      <c r="G38" s="1"/>
      <c r="H38" s="1"/>
      <c r="I38" s="1"/>
    </row>
    <row r="39" spans="1:9" x14ac:dyDescent="0.35">
      <c r="A39" s="199"/>
      <c r="B39" s="199"/>
      <c r="C39" s="199"/>
      <c r="D39" s="199"/>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I43" s="1"/>
    </row>
    <row r="44" spans="1:9" x14ac:dyDescent="0.35">
      <c r="A44" s="1"/>
      <c r="B44" s="1"/>
      <c r="C44" s="1"/>
      <c r="D44" s="1"/>
      <c r="E44" s="1"/>
      <c r="F44" s="1"/>
      <c r="G44" s="1"/>
      <c r="H44" s="1"/>
      <c r="I44" s="1"/>
    </row>
    <row r="45" spans="1:9" x14ac:dyDescent="0.35">
      <c r="G45" s="1"/>
      <c r="H45" s="1"/>
    </row>
  </sheetData>
  <sortState xmlns:xlrd2="http://schemas.microsoft.com/office/spreadsheetml/2017/richdata2" ref="A6:D37">
    <sortCondition descending="1" ref="D5:D37"/>
  </sortState>
  <mergeCells count="4">
    <mergeCell ref="A39:D39"/>
    <mergeCell ref="A1:F1"/>
    <mergeCell ref="A2:F2"/>
    <mergeCell ref="A3:F3"/>
  </mergeCells>
  <pageMargins left="0.7" right="0.7" top="0.75" bottom="0.75" header="0.3" footer="0.3"/>
  <tableParts count="1">
    <tablePart r:id="rId1"/>
  </tableParts>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I45"/>
  <sheetViews>
    <sheetView zoomScale="80" zoomScaleNormal="80" workbookViewId="0">
      <selection activeCell="A3" sqref="A3:F3"/>
    </sheetView>
  </sheetViews>
  <sheetFormatPr baseColWidth="10" defaultColWidth="11.453125" defaultRowHeight="14.5" x14ac:dyDescent="0.35"/>
  <cols>
    <col min="1" max="1" width="25.453125" bestFit="1" customWidth="1"/>
  </cols>
  <sheetData>
    <row r="1" spans="1:9" ht="23.5" x14ac:dyDescent="0.35">
      <c r="A1" s="202" t="s">
        <v>98</v>
      </c>
      <c r="B1" s="202"/>
      <c r="C1" s="202"/>
      <c r="D1" s="202"/>
      <c r="E1" s="202"/>
      <c r="F1" s="202"/>
      <c r="G1" s="1"/>
      <c r="H1" s="1"/>
      <c r="I1" s="1"/>
    </row>
    <row r="2" spans="1:9" ht="38.25" customHeight="1" x14ac:dyDescent="0.35">
      <c r="A2" s="204" t="s">
        <v>209</v>
      </c>
      <c r="B2" s="204"/>
      <c r="C2" s="204"/>
      <c r="D2" s="204"/>
      <c r="E2" s="204"/>
      <c r="F2" s="204"/>
      <c r="G2" s="1"/>
      <c r="H2" s="1"/>
      <c r="I2" s="1"/>
    </row>
    <row r="3" spans="1:9" x14ac:dyDescent="0.35">
      <c r="A3" s="201" t="s">
        <v>298</v>
      </c>
      <c r="B3" s="201"/>
      <c r="C3" s="201"/>
      <c r="D3" s="201"/>
      <c r="E3" s="201"/>
      <c r="F3" s="201"/>
      <c r="G3" s="1"/>
      <c r="H3" s="1"/>
      <c r="I3" s="1"/>
    </row>
    <row r="4" spans="1:9" x14ac:dyDescent="0.35">
      <c r="A4" s="2"/>
      <c r="B4" s="2"/>
      <c r="C4" s="2"/>
      <c r="D4" s="2"/>
      <c r="E4" s="1"/>
      <c r="F4" s="1"/>
      <c r="G4" s="1"/>
      <c r="H4" s="1"/>
      <c r="I4" s="1"/>
    </row>
    <row r="5" spans="1:9" x14ac:dyDescent="0.35">
      <c r="A5" s="22" t="s">
        <v>226</v>
      </c>
      <c r="B5" s="23" t="s">
        <v>130</v>
      </c>
      <c r="C5" s="23" t="s">
        <v>131</v>
      </c>
      <c r="D5" s="23" t="s">
        <v>132</v>
      </c>
      <c r="E5" s="23" t="s">
        <v>133</v>
      </c>
      <c r="F5" s="24" t="s">
        <v>134</v>
      </c>
      <c r="G5" s="118" t="s">
        <v>291</v>
      </c>
      <c r="H5" s="1"/>
      <c r="I5" s="1"/>
    </row>
    <row r="6" spans="1:9" x14ac:dyDescent="0.35">
      <c r="A6" s="12" t="s">
        <v>1</v>
      </c>
      <c r="B6" s="17">
        <v>6.7418356020330661</v>
      </c>
      <c r="C6" s="17">
        <v>7.1836734693877551</v>
      </c>
      <c r="D6" s="17">
        <v>7.4365751094086052</v>
      </c>
      <c r="E6" s="17">
        <v>7.8008177264694503</v>
      </c>
      <c r="F6" s="18">
        <v>8.0289656442094284</v>
      </c>
      <c r="G6" s="119">
        <v>7.7772076504381591</v>
      </c>
      <c r="H6" s="1"/>
      <c r="I6" s="1"/>
    </row>
    <row r="7" spans="1:9" x14ac:dyDescent="0.35">
      <c r="A7" s="12" t="s">
        <v>227</v>
      </c>
      <c r="B7" s="17">
        <v>7.8825777079211941</v>
      </c>
      <c r="C7" s="17">
        <v>8.4778509896933318</v>
      </c>
      <c r="D7" s="17">
        <v>8.4133860739624549</v>
      </c>
      <c r="E7" s="17">
        <v>9.6488349195930425</v>
      </c>
      <c r="F7" s="18">
        <v>11.311559479596403</v>
      </c>
      <c r="G7" s="91">
        <v>11.14698297421773</v>
      </c>
      <c r="H7" s="1"/>
      <c r="I7" s="1"/>
    </row>
    <row r="8" spans="1:9" x14ac:dyDescent="0.35">
      <c r="A8" s="12" t="s">
        <v>228</v>
      </c>
      <c r="B8" s="17">
        <v>14.442214019857284</v>
      </c>
      <c r="C8" s="17">
        <v>14.292009923869863</v>
      </c>
      <c r="D8" s="17">
        <v>13.82507900862773</v>
      </c>
      <c r="E8" s="17">
        <v>14.566786560439965</v>
      </c>
      <c r="F8" s="18">
        <v>15.332449811818002</v>
      </c>
      <c r="G8" s="91">
        <v>16.125507297837281</v>
      </c>
      <c r="H8" s="1"/>
      <c r="I8" s="1"/>
    </row>
    <row r="9" spans="1:9" x14ac:dyDescent="0.35">
      <c r="A9" s="12" t="s">
        <v>229</v>
      </c>
      <c r="B9" s="17">
        <v>25.635926884158604</v>
      </c>
      <c r="C9" s="17">
        <v>26.707947494432606</v>
      </c>
      <c r="D9" s="17">
        <v>24.276654353162069</v>
      </c>
      <c r="E9" s="17">
        <v>24.170769137556952</v>
      </c>
      <c r="F9" s="18">
        <v>24.966608732584849</v>
      </c>
      <c r="G9" s="91">
        <v>24.932590608579613</v>
      </c>
      <c r="H9" s="1"/>
      <c r="I9" s="1"/>
    </row>
    <row r="10" spans="1:9" x14ac:dyDescent="0.35">
      <c r="A10" s="12" t="s">
        <v>230</v>
      </c>
      <c r="B10" s="17">
        <v>11.891108078861018</v>
      </c>
      <c r="C10" s="17">
        <v>12.553252191741739</v>
      </c>
      <c r="D10" s="17">
        <v>11.246928732403026</v>
      </c>
      <c r="E10" s="17">
        <v>11.856154927242272</v>
      </c>
      <c r="F10" s="18">
        <v>12.507737753255608</v>
      </c>
      <c r="G10" s="91">
        <v>12.835513359752984</v>
      </c>
      <c r="H10" s="1"/>
      <c r="I10" s="1"/>
    </row>
    <row r="11" spans="1:9" x14ac:dyDescent="0.35">
      <c r="A11" s="12" t="s">
        <v>231</v>
      </c>
      <c r="B11" s="17">
        <v>13.504635593684903</v>
      </c>
      <c r="C11" s="17">
        <v>14.736340506641479</v>
      </c>
      <c r="D11" s="17">
        <v>13.867952080192811</v>
      </c>
      <c r="E11" s="17">
        <v>14.380226967306319</v>
      </c>
      <c r="F11" s="18">
        <v>15.138941364383356</v>
      </c>
      <c r="G11" s="91">
        <v>15.691651432053627</v>
      </c>
      <c r="H11" s="1"/>
      <c r="I11" s="1"/>
    </row>
    <row r="12" spans="1:9" x14ac:dyDescent="0.35">
      <c r="A12" s="12" t="s">
        <v>232</v>
      </c>
      <c r="B12" s="17">
        <v>12.607844447070793</v>
      </c>
      <c r="C12" s="17">
        <v>13.79616114617634</v>
      </c>
      <c r="D12" s="17">
        <v>11.987822518513859</v>
      </c>
      <c r="E12" s="17">
        <v>12.616591078862898</v>
      </c>
      <c r="F12" s="18">
        <v>13.50862982117266</v>
      </c>
      <c r="G12" s="91">
        <v>14.256450716006901</v>
      </c>
      <c r="H12" s="1"/>
      <c r="I12" s="1"/>
    </row>
    <row r="13" spans="1:9" x14ac:dyDescent="0.35">
      <c r="A13" s="12" t="s">
        <v>233</v>
      </c>
      <c r="B13" s="17">
        <v>6.1035571268416646</v>
      </c>
      <c r="C13" s="17">
        <v>6.7492506226500515</v>
      </c>
      <c r="D13" s="17">
        <v>6.6982329376294709</v>
      </c>
      <c r="E13" s="17">
        <v>7.365581059268453</v>
      </c>
      <c r="F13" s="18">
        <v>8.0575534059387355</v>
      </c>
      <c r="G13" s="91">
        <v>7.9705550959527462</v>
      </c>
      <c r="H13" s="1"/>
      <c r="I13" s="1"/>
    </row>
    <row r="14" spans="1:9" x14ac:dyDescent="0.35">
      <c r="A14" s="12" t="s">
        <v>234</v>
      </c>
      <c r="B14" s="17">
        <v>4.5620329559359893</v>
      </c>
      <c r="C14" s="17">
        <v>5.2294394603077938</v>
      </c>
      <c r="D14" s="17">
        <v>5.4012568309164255</v>
      </c>
      <c r="E14" s="17">
        <v>5.8910162002945503</v>
      </c>
      <c r="F14" s="18">
        <v>6.1314612466738376</v>
      </c>
      <c r="G14" s="91">
        <v>6.5132118732649227</v>
      </c>
      <c r="H14" s="1"/>
      <c r="I14" s="1"/>
    </row>
    <row r="15" spans="1:9" x14ac:dyDescent="0.35">
      <c r="A15" s="12" t="s">
        <v>235</v>
      </c>
      <c r="B15" s="17">
        <v>8.7192122877075722</v>
      </c>
      <c r="C15" s="17">
        <v>9.4965929037637551</v>
      </c>
      <c r="D15" s="17">
        <v>9.1902341179519027</v>
      </c>
      <c r="E15" s="17">
        <v>10.123527486910994</v>
      </c>
      <c r="F15" s="18">
        <v>10.831040583979473</v>
      </c>
      <c r="G15" s="91">
        <v>11.268416333669098</v>
      </c>
      <c r="H15" s="1"/>
      <c r="I15" s="1"/>
    </row>
    <row r="16" spans="1:9" x14ac:dyDescent="0.35">
      <c r="A16" s="12" t="s">
        <v>236</v>
      </c>
      <c r="B16" s="17">
        <v>2.5068223646633245</v>
      </c>
      <c r="C16" s="17">
        <v>3.0912374131545923</v>
      </c>
      <c r="D16" s="17">
        <v>3.0858755069652619</v>
      </c>
      <c r="E16" s="17">
        <v>3.1677178162723667</v>
      </c>
      <c r="F16" s="18">
        <v>3.6919831223628692</v>
      </c>
      <c r="G16" s="91">
        <v>3.593137917060651</v>
      </c>
      <c r="H16" s="1"/>
      <c r="I16" s="1"/>
    </row>
    <row r="17" spans="1:9" x14ac:dyDescent="0.35">
      <c r="A17" s="12" t="s">
        <v>237</v>
      </c>
      <c r="B17" s="17">
        <v>5.234297108673978</v>
      </c>
      <c r="C17" s="17">
        <v>5.8056339179851992</v>
      </c>
      <c r="D17" s="17">
        <v>5.1226692836113834</v>
      </c>
      <c r="E17" s="17">
        <v>5.820855512579941</v>
      </c>
      <c r="F17" s="18">
        <v>6.2968741189075397</v>
      </c>
      <c r="G17" s="91">
        <v>7.0412123452226947</v>
      </c>
      <c r="H17" s="1"/>
      <c r="I17" s="1"/>
    </row>
    <row r="18" spans="1:9" x14ac:dyDescent="0.35">
      <c r="A18" s="12" t="s">
        <v>238</v>
      </c>
      <c r="B18" s="17">
        <v>8.7926180481109313</v>
      </c>
      <c r="C18" s="17">
        <v>9.6113433978496321</v>
      </c>
      <c r="D18" s="17">
        <v>9.4774894992615835</v>
      </c>
      <c r="E18" s="17">
        <v>10.17951915547693</v>
      </c>
      <c r="F18" s="18">
        <v>10.861956229085735</v>
      </c>
      <c r="G18" s="91">
        <v>11.055353234116176</v>
      </c>
      <c r="H18" s="1"/>
      <c r="I18" s="1"/>
    </row>
    <row r="19" spans="1:9" x14ac:dyDescent="0.35">
      <c r="A19" s="12" t="s">
        <v>239</v>
      </c>
      <c r="B19" s="17">
        <v>14.703655604127896</v>
      </c>
      <c r="C19" s="17">
        <v>14.60412141220622</v>
      </c>
      <c r="D19" s="17">
        <v>15.014926189310314</v>
      </c>
      <c r="E19" s="17">
        <v>15.973048503755894</v>
      </c>
      <c r="F19" s="18">
        <v>17.33215895902423</v>
      </c>
      <c r="G19" s="91">
        <v>18.161130656150611</v>
      </c>
      <c r="H19" s="1"/>
      <c r="I19" s="1"/>
    </row>
    <row r="20" spans="1:9" x14ac:dyDescent="0.35">
      <c r="A20" s="12" t="s">
        <v>240</v>
      </c>
      <c r="B20" s="17">
        <v>1.3735343383584588</v>
      </c>
      <c r="C20" s="17">
        <v>1.6612357037888952</v>
      </c>
      <c r="D20" s="17">
        <v>1.8739082102588533</v>
      </c>
      <c r="E20" s="17">
        <v>1.9813628061050741</v>
      </c>
      <c r="F20" s="18">
        <v>2.412036059939096</v>
      </c>
      <c r="G20" s="91">
        <v>2.379763198871816</v>
      </c>
      <c r="H20" s="1"/>
      <c r="I20" s="1"/>
    </row>
    <row r="21" spans="1:9" x14ac:dyDescent="0.35">
      <c r="A21" s="12" t="s">
        <v>241</v>
      </c>
      <c r="B21" s="17">
        <v>6.4186673286286746</v>
      </c>
      <c r="C21" s="17">
        <v>6.8438561230854527</v>
      </c>
      <c r="D21" s="17">
        <v>6.9983543062320255</v>
      </c>
      <c r="E21" s="17">
        <v>7.5409411612402097</v>
      </c>
      <c r="F21" s="18">
        <v>7.6238881829733165</v>
      </c>
      <c r="G21" s="91">
        <v>7.715394647936014</v>
      </c>
      <c r="H21" s="1"/>
      <c r="I21" s="1"/>
    </row>
    <row r="22" spans="1:9" x14ac:dyDescent="0.35">
      <c r="A22" s="12" t="s">
        <v>242</v>
      </c>
      <c r="B22" s="17">
        <v>6.3389247048998341</v>
      </c>
      <c r="C22" s="17">
        <v>6.9017636281266412</v>
      </c>
      <c r="D22" s="17">
        <v>6.250702021625222</v>
      </c>
      <c r="E22" s="17">
        <v>6.9939190083545508</v>
      </c>
      <c r="F22" s="18">
        <v>7.4140776848795236</v>
      </c>
      <c r="G22" s="91">
        <v>8.04358214661187</v>
      </c>
      <c r="H22" s="1"/>
      <c r="I22" s="1"/>
    </row>
    <row r="23" spans="1:9" x14ac:dyDescent="0.35">
      <c r="A23" s="12" t="s">
        <v>243</v>
      </c>
      <c r="B23" s="17">
        <v>9.9974257957648742</v>
      </c>
      <c r="C23" s="17">
        <v>11.040052735224306</v>
      </c>
      <c r="D23" s="17">
        <v>10.011392649429961</v>
      </c>
      <c r="E23" s="17">
        <v>10.514276487526574</v>
      </c>
      <c r="F23" s="18">
        <v>11.14305489006016</v>
      </c>
      <c r="G23" s="91">
        <v>11.425744502248573</v>
      </c>
      <c r="H23" s="1"/>
      <c r="I23" s="1"/>
    </row>
    <row r="24" spans="1:9" x14ac:dyDescent="0.35">
      <c r="A24" s="12" t="s">
        <v>244</v>
      </c>
      <c r="B24" s="17">
        <v>6.1919425851932912</v>
      </c>
      <c r="C24" s="17">
        <v>6.9688451628015926</v>
      </c>
      <c r="D24" s="17">
        <v>6.7848375792455595</v>
      </c>
      <c r="E24" s="17">
        <v>7.2585216769773</v>
      </c>
      <c r="F24" s="18">
        <v>7.6844337566547001</v>
      </c>
      <c r="G24" s="91">
        <v>7.7671084498642999</v>
      </c>
      <c r="H24" s="1"/>
      <c r="I24" s="1"/>
    </row>
    <row r="25" spans="1:9" x14ac:dyDescent="0.35">
      <c r="A25" s="12" t="s">
        <v>245</v>
      </c>
      <c r="B25" s="17">
        <v>8.9363673371983658</v>
      </c>
      <c r="C25" s="17">
        <v>9.6672689930425051</v>
      </c>
      <c r="D25" s="17">
        <v>9.5560908748808586</v>
      </c>
      <c r="E25" s="17">
        <v>10.208955386824019</v>
      </c>
      <c r="F25" s="18">
        <v>11.20568361207931</v>
      </c>
      <c r="G25" s="91">
        <v>11.741026045262545</v>
      </c>
      <c r="H25" s="1"/>
      <c r="I25" s="1"/>
    </row>
    <row r="26" spans="1:9" x14ac:dyDescent="0.35">
      <c r="A26" s="12" t="s">
        <v>246</v>
      </c>
      <c r="B26" s="17">
        <v>5.6498951452403485</v>
      </c>
      <c r="C26" s="17">
        <v>6.1647685804882748</v>
      </c>
      <c r="D26" s="17">
        <v>5.7370581048513634</v>
      </c>
      <c r="E26" s="17">
        <v>6.0934693054648639</v>
      </c>
      <c r="F26" s="18">
        <v>6.6343880461905869</v>
      </c>
      <c r="G26" s="91">
        <v>6.7638030484248235</v>
      </c>
      <c r="H26" s="1"/>
      <c r="I26" s="1"/>
    </row>
    <row r="27" spans="1:9" x14ac:dyDescent="0.35">
      <c r="A27" s="12" t="s">
        <v>247</v>
      </c>
      <c r="B27" s="17">
        <v>4.2510508215513951</v>
      </c>
      <c r="C27" s="17">
        <v>6.0564618540588064</v>
      </c>
      <c r="D27" s="17">
        <v>6.2327194339003702</v>
      </c>
      <c r="E27" s="17">
        <v>6.1713965122259102</v>
      </c>
      <c r="F27" s="18">
        <v>6.9965246021584049</v>
      </c>
      <c r="G27" s="91">
        <v>7.6514537762174815</v>
      </c>
      <c r="H27" s="1"/>
      <c r="I27" s="1"/>
    </row>
    <row r="28" spans="1:9" x14ac:dyDescent="0.35">
      <c r="A28" s="12" t="s">
        <v>248</v>
      </c>
      <c r="B28" s="17">
        <v>7.0800157849532255</v>
      </c>
      <c r="C28" s="17">
        <v>8.1358330385567736</v>
      </c>
      <c r="D28" s="17">
        <v>7.357790143673264</v>
      </c>
      <c r="E28" s="17">
        <v>8.502298607721281</v>
      </c>
      <c r="F28" s="18">
        <v>8.3297552597681399</v>
      </c>
      <c r="G28" s="91">
        <v>8.4186687672311944</v>
      </c>
      <c r="H28" s="1"/>
      <c r="I28" s="1"/>
    </row>
    <row r="29" spans="1:9" x14ac:dyDescent="0.35">
      <c r="A29" s="12" t="s">
        <v>249</v>
      </c>
      <c r="B29" s="17">
        <v>4.6379524928994647</v>
      </c>
      <c r="C29" s="17">
        <v>5.3180891661174883</v>
      </c>
      <c r="D29" s="17">
        <v>4.7018977422156665</v>
      </c>
      <c r="E29" s="17">
        <v>5.2192901953586439</v>
      </c>
      <c r="F29" s="18">
        <v>5.6954147318332344</v>
      </c>
      <c r="G29" s="91">
        <v>5.9719332617360399</v>
      </c>
      <c r="H29" s="1"/>
      <c r="I29" s="1"/>
    </row>
    <row r="30" spans="1:9" x14ac:dyDescent="0.35">
      <c r="A30" s="12" t="s">
        <v>250</v>
      </c>
      <c r="B30" s="17">
        <v>16.132824510318134</v>
      </c>
      <c r="C30" s="17">
        <v>17.246885978920471</v>
      </c>
      <c r="D30" s="17">
        <v>16.391098400214496</v>
      </c>
      <c r="E30" s="17">
        <v>17.927649130295595</v>
      </c>
      <c r="F30" s="18">
        <v>19.460918356475727</v>
      </c>
      <c r="G30" s="91">
        <v>21.213143273037119</v>
      </c>
      <c r="H30" s="1"/>
      <c r="I30" s="1"/>
    </row>
    <row r="31" spans="1:9" x14ac:dyDescent="0.35">
      <c r="A31" s="12" t="s">
        <v>261</v>
      </c>
      <c r="B31" s="17">
        <v>3.9761431411530812</v>
      </c>
      <c r="C31" s="17">
        <v>4.6932803268731709</v>
      </c>
      <c r="D31" s="17">
        <v>5.3291647422460651</v>
      </c>
      <c r="E31" s="17">
        <v>6.358611847462619</v>
      </c>
      <c r="F31" s="18">
        <v>7.4888758290655693</v>
      </c>
      <c r="G31" s="91">
        <v>8.2569255573831892</v>
      </c>
      <c r="H31" s="1"/>
      <c r="I31" s="1"/>
    </row>
    <row r="32" spans="1:9" x14ac:dyDescent="0.35">
      <c r="A32" s="12" t="s">
        <v>252</v>
      </c>
      <c r="B32" s="17">
        <v>10.20449045657783</v>
      </c>
      <c r="C32" s="17">
        <v>10.661136254194334</v>
      </c>
      <c r="D32" s="17">
        <v>9.748975206892192</v>
      </c>
      <c r="E32" s="17">
        <v>10.35534723919112</v>
      </c>
      <c r="F32" s="18">
        <v>11.218492453511661</v>
      </c>
      <c r="G32" s="91">
        <v>11.467848584761185</v>
      </c>
      <c r="H32" s="1"/>
      <c r="I32" s="1"/>
    </row>
    <row r="33" spans="1:9" x14ac:dyDescent="0.35">
      <c r="A33" s="12" t="s">
        <v>253</v>
      </c>
      <c r="B33" s="17">
        <v>6.5845132536279625</v>
      </c>
      <c r="C33" s="17">
        <v>6.9216948383833099</v>
      </c>
      <c r="D33" s="17">
        <v>6.3210268194558825</v>
      </c>
      <c r="E33" s="17">
        <v>6.7242207824487563</v>
      </c>
      <c r="F33" s="18">
        <v>7.3750359279872493</v>
      </c>
      <c r="G33" s="91">
        <v>7.7498904836756255</v>
      </c>
      <c r="H33" s="1"/>
      <c r="I33" s="1"/>
    </row>
    <row r="34" spans="1:9" x14ac:dyDescent="0.35">
      <c r="A34" s="12" t="s">
        <v>254</v>
      </c>
      <c r="B34" s="17">
        <v>10.704267797946079</v>
      </c>
      <c r="C34" s="17">
        <v>12.152177241461436</v>
      </c>
      <c r="D34" s="17">
        <v>11.44499316425323</v>
      </c>
      <c r="E34" s="17">
        <v>11.929851592205978</v>
      </c>
      <c r="F34" s="18">
        <v>12.86618513797649</v>
      </c>
      <c r="G34" s="91">
        <v>13.161229100280909</v>
      </c>
      <c r="H34" s="1"/>
      <c r="I34" s="1"/>
    </row>
    <row r="35" spans="1:9" x14ac:dyDescent="0.35">
      <c r="A35" s="12" t="s">
        <v>255</v>
      </c>
      <c r="B35" s="17">
        <v>6.2010916696424019</v>
      </c>
      <c r="C35" s="17">
        <v>6.7356453857909031</v>
      </c>
      <c r="D35" s="17">
        <v>6.4324507162158566</v>
      </c>
      <c r="E35" s="17">
        <v>6.5317368515840117</v>
      </c>
      <c r="F35" s="18">
        <v>6.8958737625474678</v>
      </c>
      <c r="G35" s="91">
        <v>7.13853772690352</v>
      </c>
      <c r="H35" s="1"/>
      <c r="I35" s="1"/>
    </row>
    <row r="36" spans="1:9" x14ac:dyDescent="0.35">
      <c r="A36" s="12" t="s">
        <v>256</v>
      </c>
      <c r="B36" s="17">
        <v>9.6108418427368125</v>
      </c>
      <c r="C36" s="17">
        <v>10.654685017742343</v>
      </c>
      <c r="D36" s="17">
        <v>10.390145443966396</v>
      </c>
      <c r="E36" s="17">
        <v>11.195477667780874</v>
      </c>
      <c r="F36" s="18">
        <v>11.846137106313376</v>
      </c>
      <c r="G36" s="91">
        <v>11.926454683106208</v>
      </c>
      <c r="H36" s="1"/>
      <c r="I36" s="1"/>
    </row>
    <row r="37" spans="1:9" x14ac:dyDescent="0.35">
      <c r="A37" s="12" t="s">
        <v>257</v>
      </c>
      <c r="B37" s="17">
        <v>12.242256564924926</v>
      </c>
      <c r="C37" s="17">
        <v>13.167444271643339</v>
      </c>
      <c r="D37" s="17">
        <v>12.916941898740502</v>
      </c>
      <c r="E37" s="17">
        <v>12.948923989329177</v>
      </c>
      <c r="F37" s="18">
        <v>13.684199325366846</v>
      </c>
      <c r="G37" s="120">
        <v>14.215232325134854</v>
      </c>
      <c r="H37" s="1"/>
      <c r="I37" s="1"/>
    </row>
    <row r="38" spans="1:9" x14ac:dyDescent="0.35">
      <c r="A38" s="203" t="s">
        <v>99</v>
      </c>
      <c r="B38" s="203"/>
      <c r="C38" s="203"/>
      <c r="D38" s="203"/>
      <c r="E38" s="1"/>
      <c r="F38" s="1"/>
      <c r="G38" s="1"/>
      <c r="H38" s="1"/>
      <c r="I38" s="1"/>
    </row>
    <row r="39" spans="1:9" x14ac:dyDescent="0.35">
      <c r="A39" s="199"/>
      <c r="B39" s="199"/>
      <c r="C39" s="199"/>
      <c r="D39" s="199"/>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I43" s="1"/>
    </row>
    <row r="44" spans="1:9" x14ac:dyDescent="0.35">
      <c r="A44" s="1"/>
      <c r="B44" s="1"/>
      <c r="C44" s="1"/>
      <c r="D44" s="1"/>
      <c r="E44" s="1"/>
      <c r="F44" s="1"/>
      <c r="G44" s="1"/>
      <c r="H44" s="1"/>
      <c r="I44" s="1"/>
    </row>
    <row r="45" spans="1:9" x14ac:dyDescent="0.35">
      <c r="G45" s="1"/>
      <c r="H45" s="1"/>
    </row>
  </sheetData>
  <sortState xmlns:xlrd2="http://schemas.microsoft.com/office/spreadsheetml/2017/richdata2" ref="A6:D37">
    <sortCondition descending="1" ref="D5:D37"/>
  </sortState>
  <mergeCells count="5">
    <mergeCell ref="A38:D38"/>
    <mergeCell ref="A39:D39"/>
    <mergeCell ref="A1:F1"/>
    <mergeCell ref="A2:F2"/>
    <mergeCell ref="A3:F3"/>
  </mergeCells>
  <pageMargins left="0.7" right="0.7" top="0.75" bottom="0.75" header="0.3" footer="0.3"/>
  <tableParts count="1">
    <tablePart r:id="rId1"/>
  </tableParts>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I45"/>
  <sheetViews>
    <sheetView zoomScale="80" zoomScaleNormal="80" workbookViewId="0">
      <selection activeCell="A3" sqref="A3:F3"/>
    </sheetView>
  </sheetViews>
  <sheetFormatPr baseColWidth="10" defaultColWidth="11.453125" defaultRowHeight="14.5" x14ac:dyDescent="0.35"/>
  <cols>
    <col min="1" max="1" width="25.453125" bestFit="1" customWidth="1"/>
  </cols>
  <sheetData>
    <row r="1" spans="1:9" ht="23.5" x14ac:dyDescent="0.35">
      <c r="A1" s="202" t="s">
        <v>100</v>
      </c>
      <c r="B1" s="202"/>
      <c r="C1" s="202"/>
      <c r="D1" s="202"/>
      <c r="E1" s="202"/>
      <c r="F1" s="202"/>
      <c r="G1" s="1"/>
      <c r="H1" s="1"/>
      <c r="I1" s="1"/>
    </row>
    <row r="2" spans="1:9" ht="51" customHeight="1" x14ac:dyDescent="0.35">
      <c r="A2" s="204" t="s">
        <v>210</v>
      </c>
      <c r="B2" s="204"/>
      <c r="C2" s="204"/>
      <c r="D2" s="204"/>
      <c r="E2" s="204"/>
      <c r="F2" s="204"/>
      <c r="G2" s="1"/>
      <c r="H2" s="1"/>
      <c r="I2" s="1"/>
    </row>
    <row r="3" spans="1:9" x14ac:dyDescent="0.35">
      <c r="A3" s="201" t="s">
        <v>298</v>
      </c>
      <c r="B3" s="201"/>
      <c r="C3" s="201"/>
      <c r="D3" s="201"/>
      <c r="E3" s="201"/>
      <c r="F3" s="201"/>
      <c r="G3" s="1"/>
      <c r="H3" s="1"/>
      <c r="I3" s="1"/>
    </row>
    <row r="4" spans="1:9" x14ac:dyDescent="0.35">
      <c r="A4" s="2"/>
      <c r="B4" s="2"/>
      <c r="C4" s="2"/>
      <c r="D4" s="2"/>
      <c r="E4" s="1"/>
      <c r="F4" s="1"/>
      <c r="G4" s="1"/>
      <c r="H4" s="1"/>
      <c r="I4" s="1"/>
    </row>
    <row r="5" spans="1:9" x14ac:dyDescent="0.35">
      <c r="A5" s="22" t="s">
        <v>226</v>
      </c>
      <c r="B5" s="23" t="s">
        <v>130</v>
      </c>
      <c r="C5" s="23" t="s">
        <v>131</v>
      </c>
      <c r="D5" s="23" t="s">
        <v>132</v>
      </c>
      <c r="E5" s="23" t="s">
        <v>133</v>
      </c>
      <c r="F5" s="24" t="s">
        <v>134</v>
      </c>
      <c r="G5" s="118" t="s">
        <v>291</v>
      </c>
      <c r="H5" s="1"/>
      <c r="I5" s="1"/>
    </row>
    <row r="6" spans="1:9" x14ac:dyDescent="0.35">
      <c r="A6" s="12" t="s">
        <v>1</v>
      </c>
      <c r="B6" s="27">
        <v>3.8128249566724434E-2</v>
      </c>
      <c r="C6" s="27">
        <v>3.6363636363636362E-2</v>
      </c>
      <c r="D6" s="27">
        <v>3.5971223021582732E-2</v>
      </c>
      <c r="E6" s="27">
        <v>3.351206434316354E-2</v>
      </c>
      <c r="F6" s="28">
        <v>3.4394904458598725E-2</v>
      </c>
      <c r="G6" s="162">
        <v>4.3312101910828023E-2</v>
      </c>
      <c r="H6" s="1"/>
      <c r="I6" s="1"/>
    </row>
    <row r="7" spans="1:9" x14ac:dyDescent="0.35">
      <c r="A7" s="12" t="s">
        <v>227</v>
      </c>
      <c r="B7" s="27">
        <v>6.2311989686291362E-2</v>
      </c>
      <c r="C7" s="27">
        <v>5.8153241650294694E-2</v>
      </c>
      <c r="D7" s="27">
        <v>6.1272584446190104E-2</v>
      </c>
      <c r="E7" s="27">
        <v>5.8163265306122446E-2</v>
      </c>
      <c r="F7" s="28">
        <v>5.2844354605833095E-2</v>
      </c>
      <c r="G7" s="162">
        <v>5.4865723361247475E-2</v>
      </c>
      <c r="H7" s="1"/>
      <c r="I7" s="1"/>
    </row>
    <row r="8" spans="1:9" x14ac:dyDescent="0.35">
      <c r="A8" s="12" t="s">
        <v>228</v>
      </c>
      <c r="B8" s="27">
        <v>6.0929432013769366E-2</v>
      </c>
      <c r="C8" s="27">
        <v>5.8322484656871863E-2</v>
      </c>
      <c r="D8" s="27">
        <v>6.3452636332844078E-2</v>
      </c>
      <c r="E8" s="27">
        <v>6.1835036342568206E-2</v>
      </c>
      <c r="F8" s="28">
        <v>5.5756936663810715E-2</v>
      </c>
      <c r="G8" s="162">
        <v>5.9381796612403615E-2</v>
      </c>
      <c r="H8" s="1"/>
      <c r="I8" s="1"/>
    </row>
    <row r="9" spans="1:9" x14ac:dyDescent="0.35">
      <c r="A9" s="12" t="s">
        <v>229</v>
      </c>
      <c r="B9" s="27">
        <v>7.1978866272338807E-2</v>
      </c>
      <c r="C9" s="27">
        <v>2.5114650623798019E-2</v>
      </c>
      <c r="D9" s="27">
        <v>7.5616239858079706E-2</v>
      </c>
      <c r="E9" s="27">
        <v>7.6236409019757159E-2</v>
      </c>
      <c r="F9" s="28">
        <v>7.4848654423360639E-2</v>
      </c>
      <c r="G9" s="162">
        <v>7.431449356463346E-2</v>
      </c>
      <c r="H9" s="1"/>
      <c r="I9" s="1"/>
    </row>
    <row r="10" spans="1:9" x14ac:dyDescent="0.35">
      <c r="A10" s="12" t="s">
        <v>230</v>
      </c>
      <c r="B10" s="27">
        <v>6.153094007542953E-2</v>
      </c>
      <c r="C10" s="27">
        <v>5.7331792501284028E-2</v>
      </c>
      <c r="D10" s="27">
        <v>6.2026913372582003E-2</v>
      </c>
      <c r="E10" s="27">
        <v>5.9269424295889696E-2</v>
      </c>
      <c r="F10" s="28">
        <v>5.5439715442168525E-2</v>
      </c>
      <c r="G10" s="162">
        <v>5.5010425610204833E-2</v>
      </c>
      <c r="H10" s="1"/>
      <c r="I10" s="1"/>
    </row>
    <row r="11" spans="1:9" x14ac:dyDescent="0.35">
      <c r="A11" s="12" t="s">
        <v>231</v>
      </c>
      <c r="B11" s="27">
        <v>6.6850600957726825E-2</v>
      </c>
      <c r="C11" s="27">
        <v>6.4124032798244607E-2</v>
      </c>
      <c r="D11" s="27">
        <v>7.1200656395295839E-2</v>
      </c>
      <c r="E11" s="27">
        <v>7.06875894918325E-2</v>
      </c>
      <c r="F11" s="28">
        <v>6.9220541798238319E-2</v>
      </c>
      <c r="G11" s="162">
        <v>6.7752479087031192E-2</v>
      </c>
      <c r="H11" s="1"/>
      <c r="I11" s="1"/>
    </row>
    <row r="12" spans="1:9" x14ac:dyDescent="0.35">
      <c r="A12" s="12" t="s">
        <v>232</v>
      </c>
      <c r="B12" s="27">
        <v>6.3009455493968053E-2</v>
      </c>
      <c r="C12" s="27">
        <v>1.7332274138802627E-2</v>
      </c>
      <c r="D12" s="27">
        <v>6.5415197967046479E-2</v>
      </c>
      <c r="E12" s="27">
        <v>6.1664874827215478E-2</v>
      </c>
      <c r="F12" s="28">
        <v>6.0105024127164348E-2</v>
      </c>
      <c r="G12" s="162">
        <v>5.875674141356798E-2</v>
      </c>
      <c r="H12" s="1"/>
      <c r="I12" s="1"/>
    </row>
    <row r="13" spans="1:9" x14ac:dyDescent="0.35">
      <c r="A13" s="12" t="s">
        <v>233</v>
      </c>
      <c r="B13" s="27">
        <v>4.8475233562488985E-2</v>
      </c>
      <c r="C13" s="27">
        <v>4.4367050272562082E-2</v>
      </c>
      <c r="D13" s="27">
        <v>4.4329132690882136E-2</v>
      </c>
      <c r="E13" s="27">
        <v>4.496308016877637E-2</v>
      </c>
      <c r="F13" s="28">
        <v>4.4547398431931576E-2</v>
      </c>
      <c r="G13" s="162">
        <v>5.1674982181040628E-2</v>
      </c>
      <c r="H13" s="1"/>
      <c r="I13" s="1"/>
    </row>
    <row r="14" spans="1:9" x14ac:dyDescent="0.35">
      <c r="A14" s="12" t="s">
        <v>234</v>
      </c>
      <c r="B14" s="27">
        <v>3.90625E-2</v>
      </c>
      <c r="C14" s="27">
        <v>3.3594624860022397E-2</v>
      </c>
      <c r="D14" s="27">
        <v>3.5256410256410256E-2</v>
      </c>
      <c r="E14" s="27">
        <v>3.1976744186046513E-2</v>
      </c>
      <c r="F14" s="28">
        <v>2.8624192059095107E-2</v>
      </c>
      <c r="G14" s="162">
        <v>3.0470914127423823E-2</v>
      </c>
      <c r="H14" s="1"/>
      <c r="I14" s="1"/>
    </row>
    <row r="15" spans="1:9" x14ac:dyDescent="0.35">
      <c r="A15" s="12" t="s">
        <v>235</v>
      </c>
      <c r="B15" s="27">
        <v>3.8977912516240797E-2</v>
      </c>
      <c r="C15" s="27">
        <v>3.7320762129247694E-3</v>
      </c>
      <c r="D15" s="27">
        <v>3.793103448275862E-2</v>
      </c>
      <c r="E15" s="27">
        <v>3.6363636363636362E-2</v>
      </c>
      <c r="F15" s="28">
        <v>3.4895655148819704E-2</v>
      </c>
      <c r="G15" s="162">
        <v>3.4211426616489911E-2</v>
      </c>
      <c r="H15" s="1"/>
      <c r="I15" s="1"/>
    </row>
    <row r="16" spans="1:9" x14ac:dyDescent="0.35">
      <c r="A16" s="12" t="s">
        <v>236</v>
      </c>
      <c r="B16" s="27">
        <v>1.2658227848101266E-2</v>
      </c>
      <c r="C16" s="27">
        <v>9.9009900990099011E-3</v>
      </c>
      <c r="D16" s="27">
        <v>1.9047619047619049E-2</v>
      </c>
      <c r="E16" s="27">
        <v>9.0090090090090089E-3</v>
      </c>
      <c r="F16" s="28">
        <v>1.5037593984962405E-2</v>
      </c>
      <c r="G16" s="162">
        <v>1.5037593984962405E-2</v>
      </c>
      <c r="H16" s="1"/>
      <c r="I16" s="1"/>
    </row>
    <row r="17" spans="1:9" x14ac:dyDescent="0.35">
      <c r="A17" s="12" t="s">
        <v>237</v>
      </c>
      <c r="B17" s="27">
        <v>3.1746031746031744E-2</v>
      </c>
      <c r="C17" s="27">
        <v>3.1690140845070422E-2</v>
      </c>
      <c r="D17" s="27">
        <v>3.8314176245210725E-2</v>
      </c>
      <c r="E17" s="27">
        <v>2.9605263157894735E-2</v>
      </c>
      <c r="F17" s="28">
        <v>2.9850746268656716E-2</v>
      </c>
      <c r="G17" s="162">
        <v>3.2835820895522387E-2</v>
      </c>
      <c r="H17" s="1"/>
      <c r="I17" s="1"/>
    </row>
    <row r="18" spans="1:9" x14ac:dyDescent="0.35">
      <c r="A18" s="12" t="s">
        <v>238</v>
      </c>
      <c r="B18" s="27">
        <v>7.224247948951687E-2</v>
      </c>
      <c r="C18" s="27">
        <v>5.5635393143091766E-2</v>
      </c>
      <c r="D18" s="27">
        <v>7.3075339645944828E-2</v>
      </c>
      <c r="E18" s="27">
        <v>6.8755935422602082E-2</v>
      </c>
      <c r="F18" s="28">
        <v>6.5864022662889515E-2</v>
      </c>
      <c r="G18" s="162">
        <v>6.7457507082152979E-2</v>
      </c>
      <c r="H18" s="1"/>
      <c r="I18" s="1"/>
    </row>
    <row r="19" spans="1:9" x14ac:dyDescent="0.35">
      <c r="A19" s="12" t="s">
        <v>239</v>
      </c>
      <c r="B19" s="27">
        <v>7.9449599325179254E-2</v>
      </c>
      <c r="C19" s="27">
        <v>5.8102023565131888E-2</v>
      </c>
      <c r="D19" s="27">
        <v>8.2904299170625917E-2</v>
      </c>
      <c r="E19" s="27">
        <v>8.0854661440319733E-2</v>
      </c>
      <c r="F19" s="28">
        <v>7.730750333403523E-2</v>
      </c>
      <c r="G19" s="162">
        <v>7.7279427247841648E-2</v>
      </c>
      <c r="H19" s="1"/>
      <c r="I19" s="1"/>
    </row>
    <row r="20" spans="1:9" x14ac:dyDescent="0.35">
      <c r="A20" s="12" t="s">
        <v>240</v>
      </c>
      <c r="B20" s="27">
        <v>0</v>
      </c>
      <c r="C20" s="27">
        <v>0</v>
      </c>
      <c r="D20" s="27">
        <v>1.6949152542372881E-2</v>
      </c>
      <c r="E20" s="27">
        <v>1.5625E-2</v>
      </c>
      <c r="F20" s="28">
        <v>2.5000000000000001E-2</v>
      </c>
      <c r="G20" s="162">
        <v>2.5000000000000001E-2</v>
      </c>
      <c r="H20" s="1"/>
      <c r="I20" s="1"/>
    </row>
    <row r="21" spans="1:9" x14ac:dyDescent="0.35">
      <c r="A21" s="12" t="s">
        <v>241</v>
      </c>
      <c r="B21" s="27">
        <v>1.9337016574585635E-2</v>
      </c>
      <c r="C21" s="27">
        <v>2.0253164556962026E-2</v>
      </c>
      <c r="D21" s="27">
        <v>2.3752969121140142E-2</v>
      </c>
      <c r="E21" s="27">
        <v>2.3605150214592276E-2</v>
      </c>
      <c r="F21" s="28">
        <v>2.5000000000000001E-2</v>
      </c>
      <c r="G21" s="162">
        <v>2.7083333333333334E-2</v>
      </c>
      <c r="H21" s="1"/>
      <c r="I21" s="1"/>
    </row>
    <row r="22" spans="1:9" x14ac:dyDescent="0.35">
      <c r="A22" s="12" t="s">
        <v>242</v>
      </c>
      <c r="B22" s="27">
        <v>6.5874035989717222E-2</v>
      </c>
      <c r="C22" s="27">
        <v>6.2155097298867264E-2</v>
      </c>
      <c r="D22" s="27">
        <v>6.8095838587641871E-2</v>
      </c>
      <c r="E22" s="27">
        <v>6.3178402449206791E-2</v>
      </c>
      <c r="F22" s="28">
        <v>6.0858257477243174E-2</v>
      </c>
      <c r="G22" s="162">
        <v>5.8777633289986995E-2</v>
      </c>
      <c r="H22" s="1"/>
      <c r="I22" s="1"/>
    </row>
    <row r="23" spans="1:9" x14ac:dyDescent="0.35">
      <c r="A23" s="12" t="s">
        <v>243</v>
      </c>
      <c r="B23" s="27">
        <v>3.7223621606493146E-2</v>
      </c>
      <c r="C23" s="27">
        <v>1.0536879076768691E-2</v>
      </c>
      <c r="D23" s="27">
        <v>3.8022813688212927E-2</v>
      </c>
      <c r="E23" s="27">
        <v>3.7624776042999741E-2</v>
      </c>
      <c r="F23" s="28">
        <v>3.6550406115623504E-2</v>
      </c>
      <c r="G23" s="162">
        <v>3.6311514572384136E-2</v>
      </c>
      <c r="H23" s="1"/>
      <c r="I23" s="1"/>
    </row>
    <row r="24" spans="1:9" x14ac:dyDescent="0.35">
      <c r="A24" s="12" t="s">
        <v>244</v>
      </c>
      <c r="B24" s="27">
        <v>6.0830250719276613E-2</v>
      </c>
      <c r="C24" s="27">
        <v>1.6075995615637561E-2</v>
      </c>
      <c r="D24" s="27">
        <v>6.634897360703812E-2</v>
      </c>
      <c r="E24" s="27">
        <v>6.4855687606112059E-2</v>
      </c>
      <c r="F24" s="28">
        <v>6.4053537284894838E-2</v>
      </c>
      <c r="G24" s="162">
        <v>5.8954748247291265E-2</v>
      </c>
      <c r="H24" s="1"/>
      <c r="I24" s="1"/>
    </row>
    <row r="25" spans="1:9" x14ac:dyDescent="0.35">
      <c r="A25" s="12" t="s">
        <v>245</v>
      </c>
      <c r="B25" s="27">
        <v>6.8803016022620164E-2</v>
      </c>
      <c r="C25" s="27">
        <v>6.6704920384449862E-2</v>
      </c>
      <c r="D25" s="27">
        <v>6.8266743317045131E-2</v>
      </c>
      <c r="E25" s="27">
        <v>6.5231920866194365E-2</v>
      </c>
      <c r="F25" s="28">
        <v>6.3206515133098329E-2</v>
      </c>
      <c r="G25" s="162">
        <v>6.2963413151817194E-2</v>
      </c>
      <c r="H25" s="1"/>
      <c r="I25" s="1"/>
    </row>
    <row r="26" spans="1:9" x14ac:dyDescent="0.35">
      <c r="A26" s="12" t="s">
        <v>246</v>
      </c>
      <c r="B26" s="27">
        <v>4.2849193099610459E-2</v>
      </c>
      <c r="C26" s="27">
        <v>4.2317380352644839E-2</v>
      </c>
      <c r="D26" s="27">
        <v>4.6733935209771642E-2</v>
      </c>
      <c r="E26" s="27">
        <v>4.4938271604938275E-2</v>
      </c>
      <c r="F26" s="28">
        <v>4.3985637342908439E-2</v>
      </c>
      <c r="G26" s="162">
        <v>4.4434470377019746E-2</v>
      </c>
      <c r="H26" s="1"/>
      <c r="I26" s="1"/>
    </row>
    <row r="27" spans="1:9" x14ac:dyDescent="0.35">
      <c r="A27" s="12" t="s">
        <v>247</v>
      </c>
      <c r="B27" s="27">
        <v>2.247191011235955E-2</v>
      </c>
      <c r="C27" s="27">
        <v>2.4193548387096774E-2</v>
      </c>
      <c r="D27" s="27">
        <v>2.2556390977443608E-2</v>
      </c>
      <c r="E27" s="27">
        <v>2.2727272727272728E-2</v>
      </c>
      <c r="F27" s="28">
        <v>1.9607843137254902E-2</v>
      </c>
      <c r="G27" s="162">
        <v>1.9607843137254902E-2</v>
      </c>
      <c r="H27" s="1"/>
      <c r="I27" s="1"/>
    </row>
    <row r="28" spans="1:9" x14ac:dyDescent="0.35">
      <c r="A28" s="12" t="s">
        <v>248</v>
      </c>
      <c r="B28" s="27">
        <v>1.6393442622950821E-2</v>
      </c>
      <c r="C28" s="27">
        <v>1.7013232514177693E-2</v>
      </c>
      <c r="D28" s="27">
        <v>1.7119838872104734E-2</v>
      </c>
      <c r="E28" s="27">
        <v>1.7994858611825194E-2</v>
      </c>
      <c r="F28" s="28">
        <v>1.9759450171821305E-2</v>
      </c>
      <c r="G28" s="162">
        <v>2.4054982817869417E-2</v>
      </c>
      <c r="H28" s="1"/>
      <c r="I28" s="1"/>
    </row>
    <row r="29" spans="1:9" x14ac:dyDescent="0.35">
      <c r="A29" s="12" t="s">
        <v>249</v>
      </c>
      <c r="B29" s="27">
        <v>2.9816513761467892E-2</v>
      </c>
      <c r="C29" s="27">
        <v>2.2094140249759846E-2</v>
      </c>
      <c r="D29" s="27">
        <v>2.7863777089783281E-2</v>
      </c>
      <c r="E29" s="27">
        <v>2.7051397655545536E-2</v>
      </c>
      <c r="F29" s="28">
        <v>2.1774193548387097E-2</v>
      </c>
      <c r="G29" s="163">
        <v>2.0161290322580645E-2</v>
      </c>
      <c r="H29" s="1"/>
      <c r="I29" s="1"/>
    </row>
    <row r="30" spans="1:9" x14ac:dyDescent="0.35">
      <c r="A30" s="12" t="s">
        <v>250</v>
      </c>
      <c r="B30" s="27">
        <v>6.838565022421525E-2</v>
      </c>
      <c r="C30" s="27">
        <v>7.098765432098765E-2</v>
      </c>
      <c r="D30" s="27">
        <v>8.1788440567066523E-2</v>
      </c>
      <c r="E30" s="27">
        <v>7.4404761904761904E-2</v>
      </c>
      <c r="F30" s="28">
        <v>7.1167883211678828E-2</v>
      </c>
      <c r="G30" s="163">
        <v>7.6642335766423361E-2</v>
      </c>
      <c r="H30" s="1"/>
      <c r="I30" s="1"/>
    </row>
    <row r="31" spans="1:9" x14ac:dyDescent="0.35">
      <c r="A31" s="12" t="s">
        <v>251</v>
      </c>
      <c r="B31" s="27">
        <v>1.4285714285714285E-2</v>
      </c>
      <c r="C31" s="27">
        <v>1.1764705882352941E-2</v>
      </c>
      <c r="D31" s="27">
        <v>1.3333333333333334E-2</v>
      </c>
      <c r="E31" s="27">
        <v>1.0899182561307902E-2</v>
      </c>
      <c r="F31" s="28">
        <v>1.5695067264573991E-2</v>
      </c>
      <c r="G31" s="163">
        <v>2.0179372197309416E-2</v>
      </c>
      <c r="H31" s="1"/>
      <c r="I31" s="1"/>
    </row>
    <row r="32" spans="1:9" x14ac:dyDescent="0.35">
      <c r="A32" s="12" t="s">
        <v>252</v>
      </c>
      <c r="B32" s="27">
        <v>5.6733411857086767E-2</v>
      </c>
      <c r="C32" s="27">
        <v>5.8844700377901744E-2</v>
      </c>
      <c r="D32" s="27">
        <v>6.4821981424148606E-2</v>
      </c>
      <c r="E32" s="27">
        <v>6.649982123703968E-2</v>
      </c>
      <c r="F32" s="28">
        <v>6.1626016260162599E-2</v>
      </c>
      <c r="G32" s="163">
        <v>5.9512195121951217E-2</v>
      </c>
      <c r="H32" s="1"/>
      <c r="I32" s="1"/>
    </row>
    <row r="33" spans="1:9" x14ac:dyDescent="0.35">
      <c r="A33" s="12" t="s">
        <v>253</v>
      </c>
      <c r="B33" s="27">
        <v>4.6473482777474026E-2</v>
      </c>
      <c r="C33" s="27">
        <v>4.1330645161290321E-2</v>
      </c>
      <c r="D33" s="27">
        <v>4.8793565683646116E-2</v>
      </c>
      <c r="E33" s="27">
        <v>4.5342533267619514E-2</v>
      </c>
      <c r="F33" s="28">
        <v>3.7201062887511072E-2</v>
      </c>
      <c r="G33" s="163">
        <v>3.6758193091231177E-2</v>
      </c>
      <c r="H33" s="1"/>
      <c r="I33" s="1"/>
    </row>
    <row r="34" spans="1:9" x14ac:dyDescent="0.35">
      <c r="A34" s="12" t="s">
        <v>254</v>
      </c>
      <c r="B34" s="27">
        <v>2.8153762858689767E-2</v>
      </c>
      <c r="C34" s="27">
        <v>6.0662622491833877E-3</v>
      </c>
      <c r="D34" s="27">
        <v>3.0229156509019989E-2</v>
      </c>
      <c r="E34" s="27">
        <v>2.4446494464944648E-2</v>
      </c>
      <c r="F34" s="28">
        <v>2.4978831498729891E-2</v>
      </c>
      <c r="G34" s="163">
        <v>2.4978831498729891E-2</v>
      </c>
      <c r="H34" s="1"/>
      <c r="I34" s="1"/>
    </row>
    <row r="35" spans="1:9" x14ac:dyDescent="0.35">
      <c r="A35" s="12" t="s">
        <v>255</v>
      </c>
      <c r="B35" s="27">
        <v>4.8371174728529122E-2</v>
      </c>
      <c r="C35" s="27">
        <v>4.7398843930635835E-2</v>
      </c>
      <c r="D35" s="27">
        <v>4.9630723781388476E-2</v>
      </c>
      <c r="E35" s="27">
        <v>4.8607163160886868E-2</v>
      </c>
      <c r="F35" s="28">
        <v>4.7518479408658922E-2</v>
      </c>
      <c r="G35" s="163">
        <v>4.9366420274551216E-2</v>
      </c>
      <c r="H35" s="1"/>
      <c r="I35" s="1"/>
    </row>
    <row r="36" spans="1:9" x14ac:dyDescent="0.35">
      <c r="A36" s="12" t="s">
        <v>256</v>
      </c>
      <c r="B36" s="27">
        <v>4.8374461417939676E-2</v>
      </c>
      <c r="C36" s="27">
        <v>1.16704406897753E-2</v>
      </c>
      <c r="D36" s="27">
        <v>4.3478260869565216E-2</v>
      </c>
      <c r="E36" s="27">
        <v>4.0063593004769478E-2</v>
      </c>
      <c r="F36" s="28">
        <v>3.7629629629629631E-2</v>
      </c>
      <c r="G36" s="163">
        <v>3.5999999999999997E-2</v>
      </c>
      <c r="H36" s="1"/>
      <c r="I36" s="1"/>
    </row>
    <row r="37" spans="1:9" x14ac:dyDescent="0.35">
      <c r="A37" s="12" t="s">
        <v>257</v>
      </c>
      <c r="B37" s="27">
        <v>4.5101842870999033E-2</v>
      </c>
      <c r="C37" s="27">
        <v>4.0682414698162729E-2</v>
      </c>
      <c r="D37" s="27">
        <v>4.0825096691018477E-2</v>
      </c>
      <c r="E37" s="27">
        <v>4.053489343919766E-2</v>
      </c>
      <c r="F37" s="28">
        <v>4.0435458786936239E-2</v>
      </c>
      <c r="G37" s="163">
        <v>4.0046656298600311E-2</v>
      </c>
      <c r="H37" s="1"/>
      <c r="I37" s="1"/>
    </row>
    <row r="38" spans="1:9" x14ac:dyDescent="0.35">
      <c r="A38" s="203" t="s">
        <v>99</v>
      </c>
      <c r="B38" s="203"/>
      <c r="C38" s="203"/>
      <c r="D38" s="203"/>
      <c r="E38" s="1"/>
      <c r="F38" s="1"/>
      <c r="G38" s="1"/>
      <c r="H38" s="1"/>
      <c r="I38" s="1"/>
    </row>
    <row r="39" spans="1:9" x14ac:dyDescent="0.35">
      <c r="A39" s="199"/>
      <c r="B39" s="199"/>
      <c r="C39" s="199"/>
      <c r="D39" s="199"/>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I43" s="1"/>
    </row>
    <row r="44" spans="1:9" x14ac:dyDescent="0.35">
      <c r="A44" s="1"/>
      <c r="B44" s="1"/>
      <c r="C44" s="1"/>
      <c r="D44" s="1"/>
      <c r="E44" s="1"/>
      <c r="F44" s="1"/>
      <c r="G44" s="1"/>
      <c r="H44" s="1"/>
      <c r="I44" s="1"/>
    </row>
    <row r="45" spans="1:9" x14ac:dyDescent="0.35">
      <c r="G45" s="1"/>
      <c r="H45" s="1"/>
    </row>
  </sheetData>
  <sortState xmlns:xlrd2="http://schemas.microsoft.com/office/spreadsheetml/2017/richdata2" ref="A6:D37">
    <sortCondition descending="1" ref="D5:D37"/>
  </sortState>
  <mergeCells count="5">
    <mergeCell ref="A38:D38"/>
    <mergeCell ref="A39:D39"/>
    <mergeCell ref="A1:F1"/>
    <mergeCell ref="A2:F2"/>
    <mergeCell ref="A3:F3"/>
  </mergeCells>
  <pageMargins left="0.7" right="0.7" top="0.75" bottom="0.75" header="0.3" footer="0.3"/>
  <tableParts count="1">
    <tablePart r:id="rId1"/>
  </tableParts>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I45"/>
  <sheetViews>
    <sheetView zoomScale="80" zoomScaleNormal="80" workbookViewId="0">
      <selection activeCell="A3" sqref="A3:F3"/>
    </sheetView>
  </sheetViews>
  <sheetFormatPr baseColWidth="10" defaultColWidth="11.453125" defaultRowHeight="14.5" x14ac:dyDescent="0.35"/>
  <cols>
    <col min="1" max="1" width="25.453125" bestFit="1" customWidth="1"/>
  </cols>
  <sheetData>
    <row r="1" spans="1:9" ht="23.5" x14ac:dyDescent="0.35">
      <c r="A1" s="202" t="s">
        <v>262</v>
      </c>
      <c r="B1" s="202"/>
      <c r="C1" s="202"/>
      <c r="D1" s="202"/>
      <c r="E1" s="202"/>
      <c r="F1" s="202"/>
      <c r="G1" s="1"/>
      <c r="H1" s="1"/>
      <c r="I1" s="1"/>
    </row>
    <row r="2" spans="1:9" ht="39" customHeight="1" x14ac:dyDescent="0.35">
      <c r="A2" s="204" t="s">
        <v>101</v>
      </c>
      <c r="B2" s="204"/>
      <c r="C2" s="204"/>
      <c r="D2" s="204"/>
      <c r="E2" s="204"/>
      <c r="F2" s="204"/>
      <c r="G2" s="1"/>
      <c r="H2" s="1"/>
      <c r="I2" s="1"/>
    </row>
    <row r="3" spans="1:9" x14ac:dyDescent="0.35">
      <c r="A3" s="201" t="s">
        <v>298</v>
      </c>
      <c r="B3" s="201"/>
      <c r="C3" s="201"/>
      <c r="D3" s="201"/>
      <c r="E3" s="201"/>
      <c r="F3" s="201"/>
      <c r="G3" s="1"/>
      <c r="H3" s="1"/>
      <c r="I3" s="1"/>
    </row>
    <row r="4" spans="1:9" x14ac:dyDescent="0.35">
      <c r="A4" s="2"/>
      <c r="B4" s="2"/>
      <c r="C4" s="2"/>
      <c r="D4" s="2"/>
      <c r="E4" s="1"/>
      <c r="F4" s="1"/>
      <c r="G4" s="1"/>
      <c r="H4" s="1"/>
      <c r="I4" s="1"/>
    </row>
    <row r="5" spans="1:9" x14ac:dyDescent="0.35">
      <c r="A5" s="22" t="s">
        <v>226</v>
      </c>
      <c r="B5" s="23" t="s">
        <v>130</v>
      </c>
      <c r="C5" s="23" t="s">
        <v>131</v>
      </c>
      <c r="D5" s="23" t="s">
        <v>132</v>
      </c>
      <c r="E5" s="23" t="s">
        <v>133</v>
      </c>
      <c r="F5" s="24" t="s">
        <v>134</v>
      </c>
      <c r="G5" s="118" t="s">
        <v>291</v>
      </c>
      <c r="H5" s="1"/>
      <c r="I5" s="1"/>
    </row>
    <row r="6" spans="1:9" x14ac:dyDescent="0.35">
      <c r="A6" s="12" t="s">
        <v>1</v>
      </c>
      <c r="B6" s="30">
        <v>61.89583922624243</v>
      </c>
      <c r="C6" s="30">
        <v>66.889775508617205</v>
      </c>
      <c r="D6" s="30">
        <v>58.298524457874898</v>
      </c>
      <c r="E6" s="30">
        <v>47.614600951687024</v>
      </c>
      <c r="F6" s="31">
        <v>64.216135500771912</v>
      </c>
      <c r="G6" s="179">
        <v>68.548224728836516</v>
      </c>
      <c r="H6" s="1"/>
      <c r="I6" s="1"/>
    </row>
    <row r="7" spans="1:9" x14ac:dyDescent="0.35">
      <c r="A7" s="12" t="s">
        <v>227</v>
      </c>
      <c r="B7" s="30">
        <v>60.715577473418271</v>
      </c>
      <c r="C7" s="30">
        <v>63.139770819668797</v>
      </c>
      <c r="D7" s="30">
        <v>57.610429206957505</v>
      </c>
      <c r="E7" s="30">
        <v>51.261826857646341</v>
      </c>
      <c r="F7" s="31">
        <v>56.221054334883711</v>
      </c>
      <c r="G7" s="179">
        <v>58.112041223009506</v>
      </c>
      <c r="H7" s="1"/>
      <c r="I7" s="1"/>
    </row>
    <row r="8" spans="1:9" x14ac:dyDescent="0.35">
      <c r="A8" s="12" t="s">
        <v>228</v>
      </c>
      <c r="B8" s="30">
        <v>64.167767957179507</v>
      </c>
      <c r="C8" s="30">
        <v>63.193759497096202</v>
      </c>
      <c r="D8" s="30">
        <v>58.856436257746104</v>
      </c>
      <c r="E8" s="30">
        <v>61.456883443350641</v>
      </c>
      <c r="F8" s="31">
        <v>64.848044074298144</v>
      </c>
      <c r="G8" s="179">
        <v>65.691832030640001</v>
      </c>
      <c r="H8" s="1"/>
      <c r="I8" s="1"/>
    </row>
    <row r="9" spans="1:9" x14ac:dyDescent="0.35">
      <c r="A9" s="12" t="s">
        <v>229</v>
      </c>
      <c r="B9" s="30">
        <v>71.170849413930767</v>
      </c>
      <c r="C9" s="30">
        <v>69.266031890122207</v>
      </c>
      <c r="D9" s="30">
        <v>66.091963471499199</v>
      </c>
      <c r="E9" s="30">
        <v>67.517026093705539</v>
      </c>
      <c r="F9" s="31">
        <v>66.933730355391418</v>
      </c>
      <c r="G9" s="179">
        <v>69.486644480687985</v>
      </c>
      <c r="H9" s="1"/>
      <c r="I9" s="1"/>
    </row>
    <row r="10" spans="1:9" x14ac:dyDescent="0.35">
      <c r="A10" s="12" t="s">
        <v>230</v>
      </c>
      <c r="B10" s="30">
        <v>63.655161663300731</v>
      </c>
      <c r="C10" s="30">
        <v>67.619066910871595</v>
      </c>
      <c r="D10" s="30">
        <v>63.223066568079602</v>
      </c>
      <c r="E10" s="30">
        <v>60.376395038222064</v>
      </c>
      <c r="F10" s="31">
        <v>65.517652374866941</v>
      </c>
      <c r="G10" s="179">
        <v>65.813816422488827</v>
      </c>
      <c r="H10" s="1"/>
      <c r="I10" s="1"/>
    </row>
    <row r="11" spans="1:9" x14ac:dyDescent="0.35">
      <c r="A11" s="12" t="s">
        <v>231</v>
      </c>
      <c r="B11" s="30">
        <v>65.123022527348922</v>
      </c>
      <c r="C11" s="30">
        <v>65.430466509668392</v>
      </c>
      <c r="D11" s="30">
        <v>62.378096511393501</v>
      </c>
      <c r="E11" s="30">
        <v>60.24720593034403</v>
      </c>
      <c r="F11" s="31">
        <v>66.935908852645369</v>
      </c>
      <c r="G11" s="179">
        <v>66.626364915291163</v>
      </c>
      <c r="H11" s="1"/>
      <c r="I11" s="1"/>
    </row>
    <row r="12" spans="1:9" x14ac:dyDescent="0.35">
      <c r="A12" s="12" t="s">
        <v>232</v>
      </c>
      <c r="B12" s="30">
        <v>66.100392011687461</v>
      </c>
      <c r="C12" s="30">
        <v>59.623347650339397</v>
      </c>
      <c r="D12" s="30">
        <v>56.892825651869806</v>
      </c>
      <c r="E12" s="30">
        <v>70.283624337816548</v>
      </c>
      <c r="F12" s="31">
        <v>66.779616836742022</v>
      </c>
      <c r="G12" s="179">
        <v>65.378360687856159</v>
      </c>
      <c r="H12" s="1"/>
      <c r="I12" s="1"/>
    </row>
    <row r="13" spans="1:9" x14ac:dyDescent="0.35">
      <c r="A13" s="12" t="s">
        <v>233</v>
      </c>
      <c r="B13" s="30">
        <v>65.61958003034934</v>
      </c>
      <c r="C13" s="30">
        <v>58.391279398968599</v>
      </c>
      <c r="D13" s="30">
        <v>55.424220090213204</v>
      </c>
      <c r="E13" s="30">
        <v>61.990865069440346</v>
      </c>
      <c r="F13" s="31">
        <v>61.572794989060455</v>
      </c>
      <c r="G13" s="179">
        <v>61.452118770135655</v>
      </c>
      <c r="H13" s="1"/>
      <c r="I13" s="1"/>
    </row>
    <row r="14" spans="1:9" x14ac:dyDescent="0.35">
      <c r="A14" s="12" t="s">
        <v>234</v>
      </c>
      <c r="B14" s="30">
        <v>61.359637225398821</v>
      </c>
      <c r="C14" s="30">
        <v>58.608228018107496</v>
      </c>
      <c r="D14" s="30">
        <v>59.198432968895496</v>
      </c>
      <c r="E14" s="30">
        <v>58.474817674322679</v>
      </c>
      <c r="F14" s="31">
        <v>64.194809155973587</v>
      </c>
      <c r="G14" s="179">
        <v>61.688529648753423</v>
      </c>
      <c r="H14" s="1"/>
      <c r="I14" s="1"/>
    </row>
    <row r="15" spans="1:9" x14ac:dyDescent="0.35">
      <c r="A15" s="12" t="s">
        <v>235</v>
      </c>
      <c r="B15" s="30">
        <v>60.936852734136949</v>
      </c>
      <c r="C15" s="30">
        <v>64.113865315562705</v>
      </c>
      <c r="D15" s="30">
        <v>59.784418681398499</v>
      </c>
      <c r="E15" s="30">
        <v>51.450398344260343</v>
      </c>
      <c r="F15" s="31">
        <v>54.964096758971969</v>
      </c>
      <c r="G15" s="179">
        <v>55.496322138608512</v>
      </c>
      <c r="H15" s="1"/>
      <c r="I15" s="1"/>
    </row>
    <row r="16" spans="1:9" x14ac:dyDescent="0.35">
      <c r="A16" s="12" t="s">
        <v>236</v>
      </c>
      <c r="B16" s="30">
        <v>56.63099050599989</v>
      </c>
      <c r="C16" s="30">
        <v>54.529502111237406</v>
      </c>
      <c r="D16" s="30">
        <v>53.190741975645906</v>
      </c>
      <c r="E16" s="30">
        <v>50.930194523096418</v>
      </c>
      <c r="F16" s="31">
        <v>60.209486638257218</v>
      </c>
      <c r="G16" s="179">
        <v>60.6239055891985</v>
      </c>
      <c r="H16" s="1"/>
      <c r="I16" s="1"/>
    </row>
    <row r="17" spans="1:9" x14ac:dyDescent="0.35">
      <c r="A17" s="12" t="s">
        <v>237</v>
      </c>
      <c r="B17" s="30">
        <v>60.972763477282285</v>
      </c>
      <c r="C17" s="30">
        <v>62.769373854053399</v>
      </c>
      <c r="D17" s="30">
        <v>54.633529379561097</v>
      </c>
      <c r="E17" s="30">
        <v>58.487125221645385</v>
      </c>
      <c r="F17" s="31">
        <v>59.232252523779415</v>
      </c>
      <c r="G17" s="179">
        <v>57.655789987188186</v>
      </c>
      <c r="H17" s="1"/>
      <c r="I17" s="1"/>
    </row>
    <row r="18" spans="1:9" x14ac:dyDescent="0.35">
      <c r="A18" s="12" t="s">
        <v>238</v>
      </c>
      <c r="B18" s="30">
        <v>62.812796885805568</v>
      </c>
      <c r="C18" s="30">
        <v>57.9829780811136</v>
      </c>
      <c r="D18" s="30">
        <v>56.795366489873601</v>
      </c>
      <c r="E18" s="30">
        <v>58.784449299274812</v>
      </c>
      <c r="F18" s="31">
        <v>60.029730479673148</v>
      </c>
      <c r="G18" s="179">
        <v>60.040741739426593</v>
      </c>
      <c r="H18" s="1"/>
      <c r="I18" s="1"/>
    </row>
    <row r="19" spans="1:9" x14ac:dyDescent="0.35">
      <c r="A19" s="12" t="s">
        <v>239</v>
      </c>
      <c r="B19" s="30">
        <v>63.979281156920919</v>
      </c>
      <c r="C19" s="30">
        <v>63.946699669482797</v>
      </c>
      <c r="D19" s="30">
        <v>62.528007702578606</v>
      </c>
      <c r="E19" s="30">
        <v>60.922948603744707</v>
      </c>
      <c r="F19" s="31">
        <v>65.679348384955588</v>
      </c>
      <c r="G19" s="179">
        <v>65.004353246755869</v>
      </c>
      <c r="H19" s="1"/>
      <c r="I19" s="1"/>
    </row>
    <row r="20" spans="1:9" x14ac:dyDescent="0.35">
      <c r="A20" s="12" t="s">
        <v>240</v>
      </c>
      <c r="B20" s="30">
        <v>49.090898936234261</v>
      </c>
      <c r="C20" s="30">
        <v>52.163249706907898</v>
      </c>
      <c r="D20" s="30">
        <v>55.791081301198695</v>
      </c>
      <c r="E20" s="30">
        <v>54.014291265489412</v>
      </c>
      <c r="F20" s="31">
        <v>60.695184431468405</v>
      </c>
      <c r="G20" s="179">
        <v>60.004290674690644</v>
      </c>
      <c r="H20" s="1"/>
      <c r="I20" s="1"/>
    </row>
    <row r="21" spans="1:9" x14ac:dyDescent="0.35">
      <c r="A21" s="12" t="s">
        <v>241</v>
      </c>
      <c r="B21" s="30">
        <v>59.496234654575666</v>
      </c>
      <c r="C21" s="30">
        <v>60.501240783694101</v>
      </c>
      <c r="D21" s="30">
        <v>56.109791393281505</v>
      </c>
      <c r="E21" s="30">
        <v>51.376113443360097</v>
      </c>
      <c r="F21" s="31">
        <v>60.044359305291607</v>
      </c>
      <c r="G21" s="179">
        <v>59.181358120671355</v>
      </c>
      <c r="H21" s="1"/>
      <c r="I21" s="1"/>
    </row>
    <row r="22" spans="1:9" x14ac:dyDescent="0.35">
      <c r="A22" s="12" t="s">
        <v>242</v>
      </c>
      <c r="B22" s="30">
        <v>69.98409331019657</v>
      </c>
      <c r="C22" s="30">
        <v>63.2051177636638</v>
      </c>
      <c r="D22" s="30">
        <v>58.094579447168407</v>
      </c>
      <c r="E22" s="30">
        <v>62.923122584411338</v>
      </c>
      <c r="F22" s="31">
        <v>62.914919208878452</v>
      </c>
      <c r="G22" s="179">
        <v>63.672348926444378</v>
      </c>
      <c r="H22" s="1"/>
      <c r="I22" s="1"/>
    </row>
    <row r="23" spans="1:9" x14ac:dyDescent="0.35">
      <c r="A23" s="12" t="s">
        <v>243</v>
      </c>
      <c r="B23" s="30">
        <v>65.949985123770574</v>
      </c>
      <c r="C23" s="30">
        <v>63.191891133400603</v>
      </c>
      <c r="D23" s="30">
        <v>59.9983256889575</v>
      </c>
      <c r="E23" s="30">
        <v>58.472540062294328</v>
      </c>
      <c r="F23" s="31">
        <v>60.024596385301535</v>
      </c>
      <c r="G23" s="179">
        <v>60.849757060250809</v>
      </c>
      <c r="H23" s="1"/>
      <c r="I23" s="1"/>
    </row>
    <row r="24" spans="1:9" x14ac:dyDescent="0.35">
      <c r="A24" s="12" t="s">
        <v>244</v>
      </c>
      <c r="B24" s="30">
        <v>63.872416681485277</v>
      </c>
      <c r="C24" s="30">
        <v>65.382040993075094</v>
      </c>
      <c r="D24" s="30">
        <v>63.355047071467496</v>
      </c>
      <c r="E24" s="30">
        <v>63.844877681118447</v>
      </c>
      <c r="F24" s="31">
        <v>66.858976888573196</v>
      </c>
      <c r="G24" s="179">
        <v>69.11292889167936</v>
      </c>
      <c r="H24" s="1"/>
      <c r="I24" s="1"/>
    </row>
    <row r="25" spans="1:9" x14ac:dyDescent="0.35">
      <c r="A25" s="12" t="s">
        <v>245</v>
      </c>
      <c r="B25" s="30">
        <v>66.903886667991102</v>
      </c>
      <c r="C25" s="30">
        <v>61.449486731448303</v>
      </c>
      <c r="D25" s="30">
        <v>57.976963936239102</v>
      </c>
      <c r="E25" s="30">
        <v>58.402188476123087</v>
      </c>
      <c r="F25" s="31">
        <v>60.336046610940521</v>
      </c>
      <c r="G25" s="179">
        <v>59.626203963961963</v>
      </c>
      <c r="H25" s="1"/>
      <c r="I25" s="1"/>
    </row>
    <row r="26" spans="1:9" x14ac:dyDescent="0.35">
      <c r="A26" s="12" t="s">
        <v>246</v>
      </c>
      <c r="B26" s="30">
        <v>63.383561313898575</v>
      </c>
      <c r="C26" s="30">
        <v>59.586989104652396</v>
      </c>
      <c r="D26" s="30">
        <v>56.4802052932436</v>
      </c>
      <c r="E26" s="30">
        <v>61.568204298174635</v>
      </c>
      <c r="F26" s="31">
        <v>60.612220025816058</v>
      </c>
      <c r="G26" s="179">
        <v>64.358788978015951</v>
      </c>
      <c r="H26" s="1"/>
      <c r="I26" s="1"/>
    </row>
    <row r="27" spans="1:9" x14ac:dyDescent="0.35">
      <c r="A27" s="12" t="s">
        <v>247</v>
      </c>
      <c r="B27" s="30">
        <v>69.949310121236934</v>
      </c>
      <c r="C27" s="30">
        <v>66.759553858471705</v>
      </c>
      <c r="D27" s="30">
        <v>58.616084899216801</v>
      </c>
      <c r="E27" s="30">
        <v>72.101298682358788</v>
      </c>
      <c r="F27" s="31">
        <v>74.776435349855277</v>
      </c>
      <c r="G27" s="179">
        <v>76.023106086436641</v>
      </c>
      <c r="H27" s="1"/>
      <c r="I27" s="1"/>
    </row>
    <row r="28" spans="1:9" x14ac:dyDescent="0.35">
      <c r="A28" s="12" t="s">
        <v>248</v>
      </c>
      <c r="B28" s="30">
        <v>62.547302891581069</v>
      </c>
      <c r="C28" s="30">
        <v>52.6248255227909</v>
      </c>
      <c r="D28" s="30">
        <v>47.272714438534905</v>
      </c>
      <c r="E28" s="30">
        <v>52.367095856657727</v>
      </c>
      <c r="F28" s="31">
        <v>53.735331573452441</v>
      </c>
      <c r="G28" s="179">
        <v>56.228412744118891</v>
      </c>
      <c r="H28" s="1"/>
      <c r="I28" s="1"/>
    </row>
    <row r="29" spans="1:9" x14ac:dyDescent="0.35">
      <c r="A29" s="12" t="s">
        <v>249</v>
      </c>
      <c r="B29" s="30">
        <v>67.152643034456801</v>
      </c>
      <c r="C29" s="30">
        <v>64.511739649547494</v>
      </c>
      <c r="D29" s="30">
        <v>59.284430772139793</v>
      </c>
      <c r="E29" s="30">
        <v>62.412529583962396</v>
      </c>
      <c r="F29" s="31">
        <v>60.670093638155087</v>
      </c>
      <c r="G29" s="179">
        <v>63.899647359784872</v>
      </c>
      <c r="H29" s="1"/>
      <c r="I29" s="1"/>
    </row>
    <row r="30" spans="1:9" x14ac:dyDescent="0.35">
      <c r="A30" s="12" t="s">
        <v>250</v>
      </c>
      <c r="B30" s="30">
        <v>72.941580222708353</v>
      </c>
      <c r="C30" s="30">
        <v>71.419345458450294</v>
      </c>
      <c r="D30" s="30">
        <v>59.781068530520997</v>
      </c>
      <c r="E30" s="30">
        <v>62.013968177155391</v>
      </c>
      <c r="F30" s="31">
        <v>68.45387715203384</v>
      </c>
      <c r="G30" s="179">
        <v>69.265458811373421</v>
      </c>
      <c r="H30" s="1"/>
      <c r="I30" s="1"/>
    </row>
    <row r="31" spans="1:9" x14ac:dyDescent="0.35">
      <c r="A31" s="12" t="s">
        <v>251</v>
      </c>
      <c r="B31" s="30">
        <v>85.349122842110177</v>
      </c>
      <c r="C31" s="30">
        <v>77.337921077528208</v>
      </c>
      <c r="D31" s="30">
        <v>76.158274452659995</v>
      </c>
      <c r="E31" s="30">
        <v>82.113151421543407</v>
      </c>
      <c r="F31" s="31">
        <v>82.648778273233418</v>
      </c>
      <c r="G31" s="179">
        <v>81.500218364936245</v>
      </c>
      <c r="H31" s="1"/>
      <c r="I31" s="1"/>
    </row>
    <row r="32" spans="1:9" x14ac:dyDescent="0.35">
      <c r="A32" s="12" t="s">
        <v>252</v>
      </c>
      <c r="B32" s="30">
        <v>61.420713841194605</v>
      </c>
      <c r="C32" s="30">
        <v>59.874159322866603</v>
      </c>
      <c r="D32" s="30">
        <v>52.773066735808705</v>
      </c>
      <c r="E32" s="30">
        <v>58.093293924937292</v>
      </c>
      <c r="F32" s="31">
        <v>61.026333230239025</v>
      </c>
      <c r="G32" s="179">
        <v>60.554163166451083</v>
      </c>
      <c r="H32" s="1"/>
      <c r="I32" s="1"/>
    </row>
    <row r="33" spans="1:9" x14ac:dyDescent="0.35">
      <c r="A33" s="12" t="s">
        <v>253</v>
      </c>
      <c r="B33" s="30">
        <v>70.087319064567851</v>
      </c>
      <c r="C33" s="30">
        <v>63.626304128936397</v>
      </c>
      <c r="D33" s="30">
        <v>59.279718992223494</v>
      </c>
      <c r="E33" s="30">
        <v>61.906746546393791</v>
      </c>
      <c r="F33" s="31">
        <v>60.297696200394334</v>
      </c>
      <c r="G33" s="179">
        <v>59.654778403578653</v>
      </c>
      <c r="H33" s="1"/>
      <c r="I33" s="1"/>
    </row>
    <row r="34" spans="1:9" x14ac:dyDescent="0.35">
      <c r="A34" s="12" t="s">
        <v>254</v>
      </c>
      <c r="B34" s="30">
        <v>57.731734161063763</v>
      </c>
      <c r="C34" s="30">
        <v>60.107301190586604</v>
      </c>
      <c r="D34" s="30">
        <v>52.526403753213501</v>
      </c>
      <c r="E34" s="30">
        <v>54.690863638823039</v>
      </c>
      <c r="F34" s="31">
        <v>61.412160754770603</v>
      </c>
      <c r="G34" s="179">
        <v>63.034043794907355</v>
      </c>
      <c r="H34" s="1"/>
      <c r="I34" s="1"/>
    </row>
    <row r="35" spans="1:9" x14ac:dyDescent="0.35">
      <c r="A35" s="12" t="s">
        <v>255</v>
      </c>
      <c r="B35" s="30">
        <v>63.547887775416221</v>
      </c>
      <c r="C35" s="30">
        <v>59.791184236918504</v>
      </c>
      <c r="D35" s="30">
        <v>52.887847918412298</v>
      </c>
      <c r="E35" s="30">
        <v>59.174589555175949</v>
      </c>
      <c r="F35" s="31">
        <v>61.710177907653716</v>
      </c>
      <c r="G35" s="179">
        <v>58.480600089921793</v>
      </c>
      <c r="H35" s="1"/>
      <c r="I35" s="1"/>
    </row>
    <row r="36" spans="1:9" x14ac:dyDescent="0.35">
      <c r="A36" s="12" t="s">
        <v>256</v>
      </c>
      <c r="B36" s="30">
        <v>69.418794578076216</v>
      </c>
      <c r="C36" s="30">
        <v>64.856985166959205</v>
      </c>
      <c r="D36" s="30">
        <v>59.621957529749906</v>
      </c>
      <c r="E36" s="30">
        <v>64.228218724607501</v>
      </c>
      <c r="F36" s="31">
        <v>66.166154312240295</v>
      </c>
      <c r="G36" s="179">
        <v>66.877591045878091</v>
      </c>
      <c r="H36" s="1"/>
      <c r="I36" s="1"/>
    </row>
    <row r="37" spans="1:9" x14ac:dyDescent="0.35">
      <c r="A37" s="12" t="s">
        <v>257</v>
      </c>
      <c r="B37" s="30">
        <v>71.703717862721078</v>
      </c>
      <c r="C37" s="30">
        <v>72.277781057541304</v>
      </c>
      <c r="D37" s="30">
        <v>65.929090259895801</v>
      </c>
      <c r="E37" s="30">
        <v>74.867810773996652</v>
      </c>
      <c r="F37" s="31">
        <v>75.280094996298516</v>
      </c>
      <c r="G37" s="179">
        <v>75.912478231572877</v>
      </c>
      <c r="H37" s="1"/>
      <c r="I37" s="1"/>
    </row>
    <row r="38" spans="1:9" x14ac:dyDescent="0.35">
      <c r="A38" s="203" t="s">
        <v>169</v>
      </c>
      <c r="B38" s="203"/>
      <c r="C38" s="203"/>
      <c r="D38" s="203"/>
      <c r="E38" s="1"/>
      <c r="F38" s="1"/>
      <c r="G38" s="1"/>
      <c r="H38" s="1"/>
      <c r="I38" s="1"/>
    </row>
    <row r="39" spans="1:9" x14ac:dyDescent="0.35">
      <c r="A39" s="199"/>
      <c r="B39" s="199"/>
      <c r="C39" s="199"/>
      <c r="D39" s="199"/>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I43" s="1"/>
    </row>
    <row r="44" spans="1:9" x14ac:dyDescent="0.35">
      <c r="A44" s="1"/>
      <c r="B44" s="1"/>
      <c r="C44" s="1"/>
      <c r="D44" s="1"/>
      <c r="E44" s="1"/>
      <c r="F44" s="1"/>
      <c r="G44" s="1"/>
      <c r="H44" s="1"/>
      <c r="I44" s="1"/>
    </row>
    <row r="45" spans="1:9" x14ac:dyDescent="0.35">
      <c r="G45" s="1"/>
      <c r="H45" s="1"/>
    </row>
  </sheetData>
  <sortState xmlns:xlrd2="http://schemas.microsoft.com/office/spreadsheetml/2017/richdata2" ref="A6:D37">
    <sortCondition descending="1" ref="D5:D37"/>
  </sortState>
  <mergeCells count="5">
    <mergeCell ref="A38:D38"/>
    <mergeCell ref="A39:D39"/>
    <mergeCell ref="A1:F1"/>
    <mergeCell ref="A2:F2"/>
    <mergeCell ref="A3:F3"/>
  </mergeCells>
  <pageMargins left="0.7" right="0.7" top="0.75" bottom="0.75" header="0.3" footer="0.3"/>
  <tableParts count="1">
    <tablePart r:id="rId1"/>
  </tableParts>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dimension ref="A1:I45"/>
  <sheetViews>
    <sheetView zoomScale="80" zoomScaleNormal="80" workbookViewId="0">
      <selection activeCell="A6" sqref="A6:G37"/>
    </sheetView>
  </sheetViews>
  <sheetFormatPr baseColWidth="10" defaultColWidth="11.453125" defaultRowHeight="14.5" x14ac:dyDescent="0.35"/>
  <cols>
    <col min="1" max="1" width="25.453125" bestFit="1" customWidth="1"/>
  </cols>
  <sheetData>
    <row r="1" spans="1:9" ht="23.5" x14ac:dyDescent="0.35">
      <c r="A1" s="202" t="s">
        <v>102</v>
      </c>
      <c r="B1" s="202"/>
      <c r="C1" s="202"/>
      <c r="D1" s="202"/>
      <c r="E1" s="202"/>
      <c r="F1" s="202"/>
      <c r="G1" s="1"/>
      <c r="H1" s="1"/>
      <c r="I1" s="1"/>
    </row>
    <row r="2" spans="1:9" ht="33" customHeight="1" x14ac:dyDescent="0.35">
      <c r="A2" s="204" t="s">
        <v>103</v>
      </c>
      <c r="B2" s="204"/>
      <c r="C2" s="204"/>
      <c r="D2" s="204"/>
      <c r="E2" s="204"/>
      <c r="F2" s="204"/>
      <c r="G2" s="1"/>
      <c r="H2" s="1"/>
      <c r="I2" s="1"/>
    </row>
    <row r="3" spans="1:9" x14ac:dyDescent="0.35">
      <c r="A3" s="201" t="s">
        <v>298</v>
      </c>
      <c r="B3" s="201"/>
      <c r="C3" s="201"/>
      <c r="D3" s="201"/>
      <c r="E3" s="201"/>
      <c r="F3" s="201"/>
      <c r="G3" s="1"/>
      <c r="H3" s="1"/>
      <c r="I3" s="1"/>
    </row>
    <row r="4" spans="1:9" x14ac:dyDescent="0.35">
      <c r="A4" s="2"/>
      <c r="B4" s="2"/>
      <c r="C4" s="2"/>
      <c r="D4" s="2"/>
      <c r="E4" s="1"/>
      <c r="F4" s="1"/>
      <c r="G4" s="1"/>
      <c r="H4" s="1"/>
      <c r="I4" s="1"/>
    </row>
    <row r="5" spans="1:9" x14ac:dyDescent="0.35">
      <c r="A5" s="22" t="s">
        <v>226</v>
      </c>
      <c r="B5" s="23" t="s">
        <v>130</v>
      </c>
      <c r="C5" s="23" t="s">
        <v>131</v>
      </c>
      <c r="D5" s="23" t="s">
        <v>132</v>
      </c>
      <c r="E5" s="23" t="s">
        <v>133</v>
      </c>
      <c r="F5" s="24" t="s">
        <v>134</v>
      </c>
      <c r="G5" s="118" t="s">
        <v>291</v>
      </c>
      <c r="H5" s="1"/>
      <c r="I5" s="1"/>
    </row>
    <row r="6" spans="1:9" x14ac:dyDescent="0.35">
      <c r="A6" s="12" t="s">
        <v>1</v>
      </c>
      <c r="B6" s="10">
        <v>24.885270009999999</v>
      </c>
      <c r="C6" s="10">
        <v>27.2001763450094</v>
      </c>
      <c r="D6" s="10">
        <v>32.3994319696844</v>
      </c>
      <c r="E6" s="10">
        <v>27.756263293097263</v>
      </c>
      <c r="F6" s="11">
        <v>24.215707679308185</v>
      </c>
      <c r="G6" s="137">
        <v>29.136076326299499</v>
      </c>
      <c r="H6" s="1"/>
      <c r="I6" s="1"/>
    </row>
    <row r="7" spans="1:9" x14ac:dyDescent="0.35">
      <c r="A7" s="12" t="s">
        <v>227</v>
      </c>
      <c r="B7" s="10">
        <v>17.088901679208639</v>
      </c>
      <c r="C7" s="10">
        <v>15.939118068247</v>
      </c>
      <c r="D7" s="10">
        <v>22.409954366766001</v>
      </c>
      <c r="E7" s="10">
        <v>13.728304092346551</v>
      </c>
      <c r="F7" s="11">
        <v>12.095304473830602</v>
      </c>
      <c r="G7" s="10">
        <v>12.046036141137657</v>
      </c>
      <c r="H7" s="1"/>
      <c r="I7" s="1"/>
    </row>
    <row r="8" spans="1:9" x14ac:dyDescent="0.35">
      <c r="A8" s="12" t="s">
        <v>228</v>
      </c>
      <c r="B8" s="10">
        <v>8.740464832816242</v>
      </c>
      <c r="C8" s="10">
        <v>7.20810990478605</v>
      </c>
      <c r="D8" s="10">
        <v>11.008988230727599</v>
      </c>
      <c r="E8" s="10">
        <v>14.531742616689685</v>
      </c>
      <c r="F8" s="11">
        <v>11.906099639289897</v>
      </c>
      <c r="G8" s="10">
        <v>10.408257380960634</v>
      </c>
      <c r="H8" s="1"/>
      <c r="I8" s="1"/>
    </row>
    <row r="9" spans="1:9" x14ac:dyDescent="0.35">
      <c r="A9" s="12" t="s">
        <v>229</v>
      </c>
      <c r="B9" s="10">
        <v>10.608339548043457</v>
      </c>
      <c r="C9" s="10">
        <v>10.6246771392643</v>
      </c>
      <c r="D9" s="10">
        <v>18.382675288213399</v>
      </c>
      <c r="E9" s="10">
        <v>16.161461827740091</v>
      </c>
      <c r="F9" s="11">
        <v>11.41765835090396</v>
      </c>
      <c r="G9" s="10">
        <v>10.397201933263101</v>
      </c>
      <c r="H9" s="1"/>
      <c r="I9" s="1"/>
    </row>
    <row r="10" spans="1:9" x14ac:dyDescent="0.35">
      <c r="A10" s="12" t="s">
        <v>230</v>
      </c>
      <c r="B10" s="10">
        <v>9.7161007952612142</v>
      </c>
      <c r="C10" s="10">
        <v>11.499574410206099</v>
      </c>
      <c r="D10" s="10">
        <v>17.824884387080299</v>
      </c>
      <c r="E10" s="10">
        <v>13.998450821259691</v>
      </c>
      <c r="F10" s="11">
        <v>8.9164816578724277</v>
      </c>
      <c r="G10" s="10">
        <v>8.9977395505336375</v>
      </c>
      <c r="H10" s="1"/>
      <c r="I10" s="1"/>
    </row>
    <row r="11" spans="1:9" x14ac:dyDescent="0.35">
      <c r="A11" s="12" t="s">
        <v>231</v>
      </c>
      <c r="B11" s="10">
        <v>12.446245523504</v>
      </c>
      <c r="C11" s="10">
        <v>12.6105341150228</v>
      </c>
      <c r="D11" s="10">
        <v>20.6570064459506</v>
      </c>
      <c r="E11" s="10">
        <v>14.548617241946388</v>
      </c>
      <c r="F11" s="11">
        <v>11.47305584718678</v>
      </c>
      <c r="G11" s="10">
        <v>10.956727288751766</v>
      </c>
      <c r="H11" s="1"/>
      <c r="I11" s="1"/>
    </row>
    <row r="12" spans="1:9" x14ac:dyDescent="0.35">
      <c r="A12" s="12" t="s">
        <v>232</v>
      </c>
      <c r="B12" s="10">
        <v>7.7171083080974006</v>
      </c>
      <c r="C12" s="10">
        <v>5.71673298472576</v>
      </c>
      <c r="D12" s="10">
        <v>12.0425722816485</v>
      </c>
      <c r="E12" s="10">
        <v>12.258328935665631</v>
      </c>
      <c r="F12" s="11">
        <v>10.87075326497717</v>
      </c>
      <c r="G12" s="10">
        <v>10.945148984869775</v>
      </c>
      <c r="H12" s="1"/>
      <c r="I12" s="1"/>
    </row>
    <row r="13" spans="1:9" x14ac:dyDescent="0.35">
      <c r="A13" s="12" t="s">
        <v>233</v>
      </c>
      <c r="B13" s="10">
        <v>15.995209772653059</v>
      </c>
      <c r="C13" s="10">
        <v>15.6095166938342</v>
      </c>
      <c r="D13" s="10">
        <v>22.376793705970801</v>
      </c>
      <c r="E13" s="10">
        <v>15.893098997471581</v>
      </c>
      <c r="F13" s="11">
        <v>13.306717593549575</v>
      </c>
      <c r="G13" s="10">
        <v>12.538587413283903</v>
      </c>
      <c r="H13" s="1"/>
      <c r="I13" s="1"/>
    </row>
    <row r="14" spans="1:9" x14ac:dyDescent="0.35">
      <c r="A14" s="12" t="s">
        <v>234</v>
      </c>
      <c r="B14" s="10">
        <v>13.491915518819791</v>
      </c>
      <c r="C14" s="10">
        <v>14.4073383151028</v>
      </c>
      <c r="D14" s="10">
        <v>21.150533188976301</v>
      </c>
      <c r="E14" s="10">
        <v>15.619762447108041</v>
      </c>
      <c r="F14" s="11">
        <v>14.661905035513342</v>
      </c>
      <c r="G14" s="10">
        <v>14.198537384965457</v>
      </c>
      <c r="H14" s="1"/>
      <c r="I14" s="1"/>
    </row>
    <row r="15" spans="1:9" x14ac:dyDescent="0.35">
      <c r="A15" s="12" t="s">
        <v>235</v>
      </c>
      <c r="B15" s="10">
        <v>15.849759256531163</v>
      </c>
      <c r="C15" s="10">
        <v>16.189152318005199</v>
      </c>
      <c r="D15" s="10">
        <v>22.481627093987001</v>
      </c>
      <c r="E15" s="10">
        <v>17.609073464706508</v>
      </c>
      <c r="F15" s="11">
        <v>15.99929879056072</v>
      </c>
      <c r="G15" s="10">
        <v>15.824679688621183</v>
      </c>
      <c r="H15" s="1"/>
      <c r="I15" s="1"/>
    </row>
    <row r="16" spans="1:9" x14ac:dyDescent="0.35">
      <c r="A16" s="12" t="s">
        <v>236</v>
      </c>
      <c r="B16" s="10">
        <v>10.56186196</v>
      </c>
      <c r="C16" s="10">
        <v>13.509881939487601</v>
      </c>
      <c r="D16" s="10">
        <v>15.801476336790699</v>
      </c>
      <c r="E16" s="10">
        <v>16.232977751909203</v>
      </c>
      <c r="F16" s="11">
        <v>11.651673501785949</v>
      </c>
      <c r="G16" s="10">
        <v>11.284402410458506</v>
      </c>
      <c r="H16" s="1"/>
      <c r="I16" s="1"/>
    </row>
    <row r="17" spans="1:9" x14ac:dyDescent="0.35">
      <c r="A17" s="12" t="s">
        <v>237</v>
      </c>
      <c r="B17" s="10">
        <v>4.9296759000000003</v>
      </c>
      <c r="C17" s="10">
        <v>6.7018608186706299</v>
      </c>
      <c r="D17" s="10">
        <v>8.5239192616588308</v>
      </c>
      <c r="E17" s="10">
        <v>11.235754678448357</v>
      </c>
      <c r="F17" s="11">
        <v>8.8001313125786531</v>
      </c>
      <c r="G17" s="10">
        <v>4.0640392980633564</v>
      </c>
      <c r="H17" s="1"/>
      <c r="I17" s="1"/>
    </row>
    <row r="18" spans="1:9" x14ac:dyDescent="0.35">
      <c r="A18" s="12" t="s">
        <v>238</v>
      </c>
      <c r="B18" s="10">
        <v>11.007526661574962</v>
      </c>
      <c r="C18" s="10">
        <v>12.039840101488601</v>
      </c>
      <c r="D18" s="10">
        <v>18.224965367083701</v>
      </c>
      <c r="E18" s="10">
        <v>14.262801633110803</v>
      </c>
      <c r="F18" s="11">
        <v>10.079250135354629</v>
      </c>
      <c r="G18" s="10">
        <v>9.9409346230759432</v>
      </c>
      <c r="H18" s="1"/>
      <c r="I18" s="1"/>
    </row>
    <row r="19" spans="1:9" x14ac:dyDescent="0.35">
      <c r="A19" s="12" t="s">
        <v>239</v>
      </c>
      <c r="B19" s="10">
        <v>12.672423681778993</v>
      </c>
      <c r="C19" s="10">
        <v>12.073341455084099</v>
      </c>
      <c r="D19" s="10">
        <v>17.376127271382</v>
      </c>
      <c r="E19" s="10">
        <v>15.075763071404943</v>
      </c>
      <c r="F19" s="11">
        <v>10.778894320022298</v>
      </c>
      <c r="G19" s="10">
        <v>8.9901158056926675</v>
      </c>
      <c r="H19" s="1"/>
      <c r="I19" s="1"/>
    </row>
    <row r="20" spans="1:9" x14ac:dyDescent="0.35">
      <c r="A20" s="12" t="s">
        <v>240</v>
      </c>
      <c r="B20" s="10">
        <v>7.5628145099999999</v>
      </c>
      <c r="C20" s="10">
        <v>10.9255044584431</v>
      </c>
      <c r="D20" s="10">
        <v>16.2871840485567</v>
      </c>
      <c r="E20" s="10">
        <v>13.934573649607321</v>
      </c>
      <c r="F20" s="11">
        <v>9.8547647930988003</v>
      </c>
      <c r="G20" s="10">
        <v>8.641628992596182</v>
      </c>
      <c r="H20" s="1"/>
      <c r="I20" s="1"/>
    </row>
    <row r="21" spans="1:9" x14ac:dyDescent="0.35">
      <c r="A21" s="12" t="s">
        <v>241</v>
      </c>
      <c r="B21" s="10">
        <v>11.88422358</v>
      </c>
      <c r="C21" s="10">
        <v>15.908315094532499</v>
      </c>
      <c r="D21" s="10">
        <v>28.644203800030599</v>
      </c>
      <c r="E21" s="10">
        <v>22.124412552428119</v>
      </c>
      <c r="F21" s="11">
        <v>23.812606574510127</v>
      </c>
      <c r="G21" s="10">
        <v>26.788484974874351</v>
      </c>
      <c r="H21" s="1"/>
      <c r="I21" s="1"/>
    </row>
    <row r="22" spans="1:9" x14ac:dyDescent="0.35">
      <c r="A22" s="12" t="s">
        <v>242</v>
      </c>
      <c r="B22" s="10">
        <v>9.3436280241275576</v>
      </c>
      <c r="C22" s="10">
        <v>13.0459284923077</v>
      </c>
      <c r="D22" s="10">
        <v>20.021248493820998</v>
      </c>
      <c r="E22" s="10">
        <v>15.615887170960907</v>
      </c>
      <c r="F22" s="11">
        <v>14.259539082999284</v>
      </c>
      <c r="G22" s="10">
        <v>12.565621596906579</v>
      </c>
      <c r="H22" s="1"/>
      <c r="I22" s="1"/>
    </row>
    <row r="23" spans="1:9" x14ac:dyDescent="0.35">
      <c r="A23" s="12" t="s">
        <v>243</v>
      </c>
      <c r="B23" s="10">
        <v>11.666187045529403</v>
      </c>
      <c r="C23" s="10">
        <v>11.021271183674701</v>
      </c>
      <c r="D23" s="10">
        <v>19.1212886451837</v>
      </c>
      <c r="E23" s="10">
        <v>17.210957962562507</v>
      </c>
      <c r="F23" s="11">
        <v>11.646856805417565</v>
      </c>
      <c r="G23" s="10">
        <v>12.713537000399544</v>
      </c>
      <c r="H23" s="1"/>
      <c r="I23" s="1"/>
    </row>
    <row r="24" spans="1:9" x14ac:dyDescent="0.35">
      <c r="A24" s="12" t="s">
        <v>244</v>
      </c>
      <c r="B24" s="10">
        <v>9.1743849782597575</v>
      </c>
      <c r="C24" s="10">
        <v>9.4942600774705905</v>
      </c>
      <c r="D24" s="10">
        <v>13.4452780402528</v>
      </c>
      <c r="E24" s="10">
        <v>13.353322655807046</v>
      </c>
      <c r="F24" s="11">
        <v>11.966241181076647</v>
      </c>
      <c r="G24" s="10">
        <v>10.769901749864783</v>
      </c>
      <c r="H24" s="1"/>
      <c r="I24" s="1"/>
    </row>
    <row r="25" spans="1:9" x14ac:dyDescent="0.35">
      <c r="A25" s="12" t="s">
        <v>245</v>
      </c>
      <c r="B25" s="10">
        <v>8.9596854375722241</v>
      </c>
      <c r="C25" s="10">
        <v>8.1042382043751395</v>
      </c>
      <c r="D25" s="10">
        <v>16.096527008264498</v>
      </c>
      <c r="E25" s="10">
        <v>13.775489378888395</v>
      </c>
      <c r="F25" s="11">
        <v>11.204942739370662</v>
      </c>
      <c r="G25" s="10">
        <v>9.643556043147985</v>
      </c>
      <c r="H25" s="1"/>
      <c r="I25" s="1"/>
    </row>
    <row r="26" spans="1:9" x14ac:dyDescent="0.35">
      <c r="A26" s="12" t="s">
        <v>246</v>
      </c>
      <c r="B26" s="10">
        <v>10.39137114889914</v>
      </c>
      <c r="C26" s="10">
        <v>12.6793978968223</v>
      </c>
      <c r="D26" s="10">
        <v>19.544160187229298</v>
      </c>
      <c r="E26" s="10">
        <v>17.002559577001435</v>
      </c>
      <c r="F26" s="11">
        <v>12.627435649549085</v>
      </c>
      <c r="G26" s="10">
        <v>10.03105059069437</v>
      </c>
      <c r="H26" s="1"/>
      <c r="I26" s="1"/>
    </row>
    <row r="27" spans="1:9" x14ac:dyDescent="0.35">
      <c r="A27" s="12" t="s">
        <v>247</v>
      </c>
      <c r="B27" s="10">
        <v>18.07274275</v>
      </c>
      <c r="C27" s="10">
        <v>21.1183475066108</v>
      </c>
      <c r="D27" s="10">
        <v>29.051959011634299</v>
      </c>
      <c r="E27" s="10">
        <v>25.738528909070681</v>
      </c>
      <c r="F27" s="11">
        <v>18.854353226645095</v>
      </c>
      <c r="G27" s="10">
        <v>16.526216175281473</v>
      </c>
      <c r="H27" s="1"/>
      <c r="I27" s="1"/>
    </row>
    <row r="28" spans="1:9" x14ac:dyDescent="0.35">
      <c r="A28" s="12" t="s">
        <v>248</v>
      </c>
      <c r="B28" s="10">
        <v>18.337845294164964</v>
      </c>
      <c r="C28" s="10">
        <v>16.304109957142298</v>
      </c>
      <c r="D28" s="10">
        <v>15.060516293969901</v>
      </c>
      <c r="E28" s="10">
        <v>25.411000363181468</v>
      </c>
      <c r="F28" s="11">
        <v>23.827159056059564</v>
      </c>
      <c r="G28" s="10">
        <v>25.839271579737002</v>
      </c>
      <c r="H28" s="1"/>
      <c r="I28" s="1"/>
    </row>
    <row r="29" spans="1:9" x14ac:dyDescent="0.35">
      <c r="A29" s="12" t="s">
        <v>249</v>
      </c>
      <c r="B29" s="10">
        <v>14.163239535844415</v>
      </c>
      <c r="C29" s="10">
        <v>11.2190530167773</v>
      </c>
      <c r="D29" s="10">
        <v>15.810645169443699</v>
      </c>
      <c r="E29" s="10">
        <v>18.007317188977758</v>
      </c>
      <c r="F29" s="11">
        <v>15.762410110515937</v>
      </c>
      <c r="G29" s="10">
        <v>14.700206844132818</v>
      </c>
      <c r="H29" s="1"/>
      <c r="I29" s="1"/>
    </row>
    <row r="30" spans="1:9" x14ac:dyDescent="0.35">
      <c r="A30" s="12" t="s">
        <v>250</v>
      </c>
      <c r="B30" s="10">
        <v>7.093676771693584</v>
      </c>
      <c r="C30" s="10">
        <v>7.0942711709936699</v>
      </c>
      <c r="D30" s="10">
        <v>18.336999094465199</v>
      </c>
      <c r="E30" s="10">
        <v>9.0759451484681737</v>
      </c>
      <c r="F30" s="11">
        <v>6.8733129091366116</v>
      </c>
      <c r="G30" s="10">
        <v>13.524158095374711</v>
      </c>
      <c r="H30" s="1"/>
      <c r="I30" s="1"/>
    </row>
    <row r="31" spans="1:9" x14ac:dyDescent="0.35">
      <c r="A31" s="12" t="s">
        <v>251</v>
      </c>
      <c r="B31" s="10">
        <v>11.18823794</v>
      </c>
      <c r="C31" s="10">
        <v>12.4162885205842</v>
      </c>
      <c r="D31" s="10">
        <v>22.2330824743227</v>
      </c>
      <c r="E31" s="10">
        <v>11.160148249292885</v>
      </c>
      <c r="F31" s="11">
        <v>8.9993698250674843</v>
      </c>
      <c r="G31" s="10">
        <v>8.215316348880938</v>
      </c>
      <c r="H31" s="1"/>
      <c r="I31" s="1"/>
    </row>
    <row r="32" spans="1:9" x14ac:dyDescent="0.35">
      <c r="A32" s="12" t="s">
        <v>252</v>
      </c>
      <c r="B32" s="10">
        <v>8.7916481395024011</v>
      </c>
      <c r="C32" s="10">
        <v>9.7296078631622205</v>
      </c>
      <c r="D32" s="10">
        <v>14.6623147805633</v>
      </c>
      <c r="E32" s="10">
        <v>14.314880702577273</v>
      </c>
      <c r="F32" s="11">
        <v>11.573230409011236</v>
      </c>
      <c r="G32" s="10">
        <v>9.0801415862593693</v>
      </c>
      <c r="H32" s="1"/>
      <c r="I32" s="1"/>
    </row>
    <row r="33" spans="1:9" x14ac:dyDescent="0.35">
      <c r="A33" s="12" t="s">
        <v>253</v>
      </c>
      <c r="B33" s="10">
        <v>9.9949969741133096</v>
      </c>
      <c r="C33" s="10">
        <v>11.932064926001701</v>
      </c>
      <c r="D33" s="10">
        <v>15.8593650032919</v>
      </c>
      <c r="E33" s="10">
        <v>16.362063459886546</v>
      </c>
      <c r="F33" s="11">
        <v>12.598704055642832</v>
      </c>
      <c r="G33" s="10">
        <v>11.229678325632451</v>
      </c>
      <c r="H33" s="1"/>
      <c r="I33" s="1"/>
    </row>
    <row r="34" spans="1:9" x14ac:dyDescent="0.35">
      <c r="A34" s="12" t="s">
        <v>254</v>
      </c>
      <c r="B34" s="10">
        <v>12.684159982774403</v>
      </c>
      <c r="C34" s="10">
        <v>10.080843136488699</v>
      </c>
      <c r="D34" s="10">
        <v>14.720188068870799</v>
      </c>
      <c r="E34" s="10">
        <v>20.123298695870627</v>
      </c>
      <c r="F34" s="11">
        <v>13.455396686291692</v>
      </c>
      <c r="G34" s="10">
        <v>10.235718121464423</v>
      </c>
      <c r="H34" s="1"/>
      <c r="I34" s="1"/>
    </row>
    <row r="35" spans="1:9" x14ac:dyDescent="0.35">
      <c r="A35" s="12" t="s">
        <v>255</v>
      </c>
      <c r="B35" s="10">
        <v>15.038920327195846</v>
      </c>
      <c r="C35" s="10">
        <v>14.528077792930601</v>
      </c>
      <c r="D35" s="10">
        <v>18.470736291127299</v>
      </c>
      <c r="E35" s="10">
        <v>16.14686022333338</v>
      </c>
      <c r="F35" s="11">
        <v>16.144766120896467</v>
      </c>
      <c r="G35" s="10">
        <v>12.932024303496778</v>
      </c>
      <c r="H35" s="1"/>
      <c r="I35" s="1"/>
    </row>
    <row r="36" spans="1:9" x14ac:dyDescent="0.35">
      <c r="A36" s="12" t="s">
        <v>256</v>
      </c>
      <c r="B36" s="10">
        <v>11.934315353739919</v>
      </c>
      <c r="C36" s="10">
        <v>13.982940175593599</v>
      </c>
      <c r="D36" s="10">
        <v>21.697781899641502</v>
      </c>
      <c r="E36" s="10">
        <v>13.162911157617987</v>
      </c>
      <c r="F36" s="11">
        <v>10.574025196231918</v>
      </c>
      <c r="G36" s="10">
        <v>10.934813265018189</v>
      </c>
      <c r="H36" s="1"/>
      <c r="I36" s="1"/>
    </row>
    <row r="37" spans="1:9" x14ac:dyDescent="0.35">
      <c r="A37" s="12" t="s">
        <v>257</v>
      </c>
      <c r="B37" s="10">
        <v>10.7851283</v>
      </c>
      <c r="C37" s="10">
        <v>9.4123238896951804</v>
      </c>
      <c r="D37" s="10">
        <v>11.628294200767099</v>
      </c>
      <c r="E37" s="10">
        <v>17.431807146599525</v>
      </c>
      <c r="F37" s="11">
        <v>11.873255146287216</v>
      </c>
      <c r="G37" s="138">
        <v>9.80705923048016</v>
      </c>
      <c r="H37" s="1"/>
      <c r="I37" s="1"/>
    </row>
    <row r="38" spans="1:9" x14ac:dyDescent="0.35">
      <c r="A38" s="203" t="s">
        <v>169</v>
      </c>
      <c r="B38" s="203"/>
      <c r="C38" s="203"/>
      <c r="D38" s="203"/>
      <c r="E38" s="1"/>
      <c r="F38" s="1"/>
      <c r="G38" s="1"/>
      <c r="H38" s="1"/>
      <c r="I38" s="1"/>
    </row>
    <row r="39" spans="1:9" x14ac:dyDescent="0.35">
      <c r="A39" s="199"/>
      <c r="B39" s="199"/>
      <c r="C39" s="199"/>
      <c r="D39" s="199"/>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I43" s="1"/>
    </row>
    <row r="44" spans="1:9" x14ac:dyDescent="0.35">
      <c r="A44" s="1"/>
      <c r="B44" s="1"/>
      <c r="C44" s="1"/>
      <c r="D44" s="1"/>
      <c r="E44" s="1"/>
      <c r="F44" s="1"/>
      <c r="G44" s="1"/>
      <c r="H44" s="1"/>
      <c r="I44" s="1"/>
    </row>
    <row r="45" spans="1:9" x14ac:dyDescent="0.35">
      <c r="G45" s="1"/>
      <c r="H45" s="1"/>
    </row>
  </sheetData>
  <sortState xmlns:xlrd2="http://schemas.microsoft.com/office/spreadsheetml/2017/richdata2" ref="A6:D37">
    <sortCondition ref="D5:D37"/>
  </sortState>
  <mergeCells count="5">
    <mergeCell ref="A38:D38"/>
    <mergeCell ref="A39:D39"/>
    <mergeCell ref="A1:F1"/>
    <mergeCell ref="A2:F2"/>
    <mergeCell ref="A3:F3"/>
  </mergeCells>
  <pageMargins left="0.7" right="0.7" top="0.75" bottom="0.75" header="0.3" footer="0.3"/>
  <tableParts count="1">
    <tablePart r:id="rId1"/>
  </tableParts>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dimension ref="A1:I45"/>
  <sheetViews>
    <sheetView zoomScale="80" zoomScaleNormal="80" workbookViewId="0">
      <selection activeCell="A3" sqref="A3:F3"/>
    </sheetView>
  </sheetViews>
  <sheetFormatPr baseColWidth="10" defaultColWidth="11.453125" defaultRowHeight="14.5" x14ac:dyDescent="0.35"/>
  <cols>
    <col min="1" max="1" width="25.453125" bestFit="1" customWidth="1"/>
  </cols>
  <sheetData>
    <row r="1" spans="1:9" ht="23.5" x14ac:dyDescent="0.35">
      <c r="A1" s="202" t="s">
        <v>104</v>
      </c>
      <c r="B1" s="202"/>
      <c r="C1" s="202"/>
      <c r="D1" s="202"/>
      <c r="E1" s="202"/>
      <c r="F1" s="202"/>
      <c r="G1" s="1"/>
      <c r="H1" s="1"/>
      <c r="I1" s="1"/>
    </row>
    <row r="2" spans="1:9" ht="43.5" customHeight="1" x14ac:dyDescent="0.35">
      <c r="A2" s="204" t="s">
        <v>105</v>
      </c>
      <c r="B2" s="204"/>
      <c r="C2" s="204"/>
      <c r="D2" s="204"/>
      <c r="E2" s="204"/>
      <c r="F2" s="204"/>
      <c r="G2" s="1"/>
      <c r="H2" s="1"/>
      <c r="I2" s="1"/>
    </row>
    <row r="3" spans="1:9" x14ac:dyDescent="0.35">
      <c r="A3" s="201" t="s">
        <v>298</v>
      </c>
      <c r="B3" s="201"/>
      <c r="C3" s="201"/>
      <c r="D3" s="201"/>
      <c r="E3" s="201"/>
      <c r="F3" s="201"/>
      <c r="G3" s="1"/>
      <c r="H3" s="1"/>
      <c r="I3" s="1"/>
    </row>
    <row r="4" spans="1:9" x14ac:dyDescent="0.35">
      <c r="A4" s="2"/>
      <c r="B4" s="2"/>
      <c r="C4" s="2"/>
      <c r="D4" s="2"/>
      <c r="E4" s="1"/>
      <c r="F4" s="1"/>
      <c r="G4" s="1"/>
      <c r="H4" s="1"/>
      <c r="I4" s="1"/>
    </row>
    <row r="5" spans="1:9" x14ac:dyDescent="0.35">
      <c r="A5" s="22" t="s">
        <v>226</v>
      </c>
      <c r="B5" s="23" t="s">
        <v>130</v>
      </c>
      <c r="C5" s="23" t="s">
        <v>131</v>
      </c>
      <c r="D5" s="23" t="s">
        <v>132</v>
      </c>
      <c r="E5" s="23" t="s">
        <v>133</v>
      </c>
      <c r="F5" s="24" t="s">
        <v>134</v>
      </c>
      <c r="G5" s="118" t="s">
        <v>291</v>
      </c>
      <c r="H5" s="1"/>
      <c r="I5" s="1"/>
    </row>
    <row r="6" spans="1:9" x14ac:dyDescent="0.35">
      <c r="A6" s="12" t="s">
        <v>1</v>
      </c>
      <c r="B6" s="30">
        <v>40.14624116106031</v>
      </c>
      <c r="C6" s="30">
        <v>38.480527889949315</v>
      </c>
      <c r="D6" s="30">
        <v>24.397042668418443</v>
      </c>
      <c r="E6" s="30">
        <v>27.780383750628058</v>
      </c>
      <c r="F6" s="31">
        <v>38.276173273501229</v>
      </c>
      <c r="G6" s="180">
        <v>37.473845450421798</v>
      </c>
      <c r="H6" s="1"/>
      <c r="I6" s="1"/>
    </row>
    <row r="7" spans="1:9" x14ac:dyDescent="0.35">
      <c r="A7" s="12" t="s">
        <v>227</v>
      </c>
      <c r="B7" s="30">
        <v>47.471812473885407</v>
      </c>
      <c r="C7" s="30">
        <v>48.532213283964907</v>
      </c>
      <c r="D7" s="30">
        <v>30.762658463821701</v>
      </c>
      <c r="E7" s="30">
        <v>52.750001327110581</v>
      </c>
      <c r="F7" s="31">
        <v>57.587753015667907</v>
      </c>
      <c r="G7" s="30">
        <v>57.142292061145596</v>
      </c>
      <c r="H7" s="1"/>
      <c r="I7" s="1"/>
    </row>
    <row r="8" spans="1:9" x14ac:dyDescent="0.35">
      <c r="A8" s="12" t="s">
        <v>228</v>
      </c>
      <c r="B8" s="30">
        <v>39.403990707839405</v>
      </c>
      <c r="C8" s="30">
        <v>38.079339985525266</v>
      </c>
      <c r="D8" s="30">
        <v>21.841775182793395</v>
      </c>
      <c r="E8" s="30">
        <v>40.3464089296045</v>
      </c>
      <c r="F8" s="31">
        <v>41.390681363872503</v>
      </c>
      <c r="G8" s="30">
        <v>41.509816102218302</v>
      </c>
      <c r="H8" s="1"/>
      <c r="I8" s="1"/>
    </row>
    <row r="9" spans="1:9" x14ac:dyDescent="0.35">
      <c r="A9" s="12" t="s">
        <v>229</v>
      </c>
      <c r="B9" s="30">
        <v>56.496642907708541</v>
      </c>
      <c r="C9" s="30">
        <v>56.221686103714759</v>
      </c>
      <c r="D9" s="30">
        <v>35.436867017293984</v>
      </c>
      <c r="E9" s="30">
        <v>64.060648656942405</v>
      </c>
      <c r="F9" s="31">
        <v>65.719786806972806</v>
      </c>
      <c r="G9" s="30">
        <v>65.3129784618651</v>
      </c>
      <c r="H9" s="1"/>
      <c r="I9" s="1"/>
    </row>
    <row r="10" spans="1:9" x14ac:dyDescent="0.35">
      <c r="A10" s="12" t="s">
        <v>230</v>
      </c>
      <c r="B10" s="30">
        <v>46.8682718693697</v>
      </c>
      <c r="C10" s="30">
        <v>46.903812884734833</v>
      </c>
      <c r="D10" s="30">
        <v>25.136683488971574</v>
      </c>
      <c r="E10" s="30">
        <v>52.081158239788408</v>
      </c>
      <c r="F10" s="31">
        <v>51.996681769001931</v>
      </c>
      <c r="G10" s="30">
        <v>51.909804785015503</v>
      </c>
      <c r="H10" s="1"/>
      <c r="I10" s="1"/>
    </row>
    <row r="11" spans="1:9" x14ac:dyDescent="0.35">
      <c r="A11" s="12" t="s">
        <v>231</v>
      </c>
      <c r="B11" s="30">
        <v>47.208395090482355</v>
      </c>
      <c r="C11" s="30">
        <v>46.963104781837366</v>
      </c>
      <c r="D11" s="30">
        <v>27.477741897829954</v>
      </c>
      <c r="E11" s="30">
        <v>53.848094519049951</v>
      </c>
      <c r="F11" s="31">
        <v>51.239737119001724</v>
      </c>
      <c r="G11" s="30">
        <v>50.989888464887898</v>
      </c>
      <c r="H11" s="1"/>
      <c r="I11" s="1"/>
    </row>
    <row r="12" spans="1:9" x14ac:dyDescent="0.35">
      <c r="A12" s="12" t="s">
        <v>232</v>
      </c>
      <c r="B12" s="30">
        <v>42.502009818335715</v>
      </c>
      <c r="C12" s="30">
        <v>41.212352456489022</v>
      </c>
      <c r="D12" s="30">
        <v>17.821057854798966</v>
      </c>
      <c r="E12" s="30">
        <v>38.341662420739603</v>
      </c>
      <c r="F12" s="31">
        <v>39.204141219231623</v>
      </c>
      <c r="G12" s="30">
        <v>39.554917445345403</v>
      </c>
      <c r="H12" s="1"/>
      <c r="I12" s="1"/>
    </row>
    <row r="13" spans="1:9" x14ac:dyDescent="0.35">
      <c r="A13" s="12" t="s">
        <v>233</v>
      </c>
      <c r="B13" s="30">
        <v>29.686867836935953</v>
      </c>
      <c r="C13" s="30">
        <v>28.087003890473198</v>
      </c>
      <c r="D13" s="30">
        <v>14.827049769679638</v>
      </c>
      <c r="E13" s="30">
        <v>29.710405508449284</v>
      </c>
      <c r="F13" s="31">
        <v>29.569680291614169</v>
      </c>
      <c r="G13" s="30">
        <v>29.695979406075899</v>
      </c>
      <c r="H13" s="1"/>
      <c r="I13" s="1"/>
    </row>
    <row r="14" spans="1:9" x14ac:dyDescent="0.35">
      <c r="A14" s="12" t="s">
        <v>234</v>
      </c>
      <c r="B14" s="30">
        <v>39.729543993686235</v>
      </c>
      <c r="C14" s="30">
        <v>42.518319299191774</v>
      </c>
      <c r="D14" s="30">
        <v>16.946043116343812</v>
      </c>
      <c r="E14" s="30">
        <v>39.167829051403821</v>
      </c>
      <c r="F14" s="31">
        <v>38.405898524191869</v>
      </c>
      <c r="G14" s="30">
        <v>38.485425883177001</v>
      </c>
      <c r="H14" s="1"/>
      <c r="I14" s="1"/>
    </row>
    <row r="15" spans="1:9" x14ac:dyDescent="0.35">
      <c r="A15" s="12" t="s">
        <v>235</v>
      </c>
      <c r="B15" s="30">
        <v>46.901156957539385</v>
      </c>
      <c r="C15" s="30">
        <v>49.636459494787502</v>
      </c>
      <c r="D15" s="30">
        <v>23.131327847601174</v>
      </c>
      <c r="E15" s="30">
        <v>51.729012063577592</v>
      </c>
      <c r="F15" s="31">
        <v>50.766363876787516</v>
      </c>
      <c r="G15" s="30">
        <v>50.343759894591003</v>
      </c>
      <c r="H15" s="1"/>
      <c r="I15" s="1"/>
    </row>
    <row r="16" spans="1:9" x14ac:dyDescent="0.35">
      <c r="A16" s="12" t="s">
        <v>236</v>
      </c>
      <c r="B16" s="30">
        <v>39.661554542396807</v>
      </c>
      <c r="C16" s="30">
        <v>36.046720406268314</v>
      </c>
      <c r="D16" s="30">
        <v>19.875663926281014</v>
      </c>
      <c r="E16" s="30">
        <v>32.71371988895735</v>
      </c>
      <c r="F16" s="31">
        <v>28.931673612533558</v>
      </c>
      <c r="G16" s="30">
        <v>28.696776814440899</v>
      </c>
      <c r="H16" s="1"/>
      <c r="I16" s="1"/>
    </row>
    <row r="17" spans="1:9" x14ac:dyDescent="0.35">
      <c r="A17" s="12" t="s">
        <v>237</v>
      </c>
      <c r="B17" s="30">
        <v>35.571326405677219</v>
      </c>
      <c r="C17" s="30">
        <v>33.9956248364998</v>
      </c>
      <c r="D17" s="30">
        <v>22.14956495202215</v>
      </c>
      <c r="E17" s="30">
        <v>41.653358853659284</v>
      </c>
      <c r="F17" s="31">
        <v>43.674797175231163</v>
      </c>
      <c r="G17" s="30">
        <v>43.685945327188598</v>
      </c>
      <c r="H17" s="1"/>
      <c r="I17" s="1"/>
    </row>
    <row r="18" spans="1:9" x14ac:dyDescent="0.35">
      <c r="A18" s="12" t="s">
        <v>238</v>
      </c>
      <c r="B18" s="30">
        <v>63.727761352620135</v>
      </c>
      <c r="C18" s="30">
        <v>64.632196409311078</v>
      </c>
      <c r="D18" s="30">
        <v>33.110389416188589</v>
      </c>
      <c r="E18" s="30">
        <v>66.344993193394458</v>
      </c>
      <c r="F18" s="31">
        <v>66.4140080279834</v>
      </c>
      <c r="G18" s="30">
        <v>66.135667240619995</v>
      </c>
      <c r="H18" s="1"/>
      <c r="I18" s="1"/>
    </row>
    <row r="19" spans="1:9" x14ac:dyDescent="0.35">
      <c r="A19" s="12" t="s">
        <v>239</v>
      </c>
      <c r="B19" s="30">
        <v>60.133687562837792</v>
      </c>
      <c r="C19" s="30">
        <v>60.323509151598174</v>
      </c>
      <c r="D19" s="30">
        <v>35.881771377969493</v>
      </c>
      <c r="E19" s="30">
        <v>64.627005148800777</v>
      </c>
      <c r="F19" s="31">
        <v>62.859380957367875</v>
      </c>
      <c r="G19" s="30">
        <v>62.707223065649501</v>
      </c>
      <c r="H19" s="1"/>
      <c r="I19" s="1"/>
    </row>
    <row r="20" spans="1:9" x14ac:dyDescent="0.35">
      <c r="A20" s="12" t="s">
        <v>240</v>
      </c>
      <c r="B20" s="30">
        <v>52.195869112067648</v>
      </c>
      <c r="C20" s="30">
        <v>47.228062694767154</v>
      </c>
      <c r="D20" s="30">
        <v>26.960393653986163</v>
      </c>
      <c r="E20" s="30">
        <v>55.383315565577249</v>
      </c>
      <c r="F20" s="31">
        <v>55.232348383675614</v>
      </c>
      <c r="G20" s="30">
        <v>55.278072996604003</v>
      </c>
      <c r="H20" s="1"/>
      <c r="I20" s="1"/>
    </row>
    <row r="21" spans="1:9" x14ac:dyDescent="0.35">
      <c r="A21" s="12" t="s">
        <v>241</v>
      </c>
      <c r="B21" s="30">
        <v>40.957658234349601</v>
      </c>
      <c r="C21" s="30">
        <v>44.694328984430591</v>
      </c>
      <c r="D21" s="30">
        <v>26.551694867086738</v>
      </c>
      <c r="E21" s="30">
        <v>42.27426450209024</v>
      </c>
      <c r="F21" s="31">
        <v>47.910986912394812</v>
      </c>
      <c r="G21" s="30">
        <v>48.282259382901202</v>
      </c>
      <c r="H21" s="1"/>
      <c r="I21" s="1"/>
    </row>
    <row r="22" spans="1:9" x14ac:dyDescent="0.35">
      <c r="A22" s="12" t="s">
        <v>242</v>
      </c>
      <c r="B22" s="30">
        <v>34.011315554452295</v>
      </c>
      <c r="C22" s="30">
        <v>35.700014360313645</v>
      </c>
      <c r="D22" s="30">
        <v>13.325386352183457</v>
      </c>
      <c r="E22" s="30">
        <v>38.398803862485515</v>
      </c>
      <c r="F22" s="31">
        <v>38.256324932350225</v>
      </c>
      <c r="G22" s="30">
        <v>38.100560006632897</v>
      </c>
      <c r="H22" s="1"/>
      <c r="I22" s="1"/>
    </row>
    <row r="23" spans="1:9" x14ac:dyDescent="0.35">
      <c r="A23" s="12" t="s">
        <v>243</v>
      </c>
      <c r="B23" s="30">
        <v>43.968757841230804</v>
      </c>
      <c r="C23" s="30">
        <v>44.226266408355052</v>
      </c>
      <c r="D23" s="30">
        <v>20.732950406328509</v>
      </c>
      <c r="E23" s="30">
        <v>51.16646105374668</v>
      </c>
      <c r="F23" s="31">
        <v>49.379739558192917</v>
      </c>
      <c r="G23" s="30">
        <v>49.573429106585003</v>
      </c>
      <c r="H23" s="1"/>
      <c r="I23" s="1"/>
    </row>
    <row r="24" spans="1:9" x14ac:dyDescent="0.35">
      <c r="A24" s="12" t="s">
        <v>244</v>
      </c>
      <c r="B24" s="30">
        <v>39.235306184063781</v>
      </c>
      <c r="C24" s="30">
        <v>40.698049805942375</v>
      </c>
      <c r="D24" s="30">
        <v>11.990428498200284</v>
      </c>
      <c r="E24" s="30">
        <v>43.97990333676762</v>
      </c>
      <c r="F24" s="31">
        <v>43.665386900703659</v>
      </c>
      <c r="G24" s="30">
        <v>43.719274705518401</v>
      </c>
      <c r="H24" s="1"/>
      <c r="I24" s="1"/>
    </row>
    <row r="25" spans="1:9" x14ac:dyDescent="0.35">
      <c r="A25" s="12" t="s">
        <v>245</v>
      </c>
      <c r="B25" s="30">
        <v>48.101108024883303</v>
      </c>
      <c r="C25" s="30">
        <v>51.158138905142636</v>
      </c>
      <c r="D25" s="30">
        <v>30.667864146452601</v>
      </c>
      <c r="E25" s="30">
        <v>57.963352704648607</v>
      </c>
      <c r="F25" s="31">
        <v>57.404728262500605</v>
      </c>
      <c r="G25" s="30">
        <v>57.572426859451397</v>
      </c>
      <c r="H25" s="1"/>
      <c r="I25" s="1"/>
    </row>
    <row r="26" spans="1:9" x14ac:dyDescent="0.35">
      <c r="A26" s="12" t="s">
        <v>246</v>
      </c>
      <c r="B26" s="30">
        <v>41.448530861719235</v>
      </c>
      <c r="C26" s="30">
        <v>41.64162245640518</v>
      </c>
      <c r="D26" s="30">
        <v>17.065731241521224</v>
      </c>
      <c r="E26" s="30">
        <v>45.014169153131768</v>
      </c>
      <c r="F26" s="31">
        <v>44.400285093328918</v>
      </c>
      <c r="G26" s="30">
        <v>44.461349058644501</v>
      </c>
      <c r="H26" s="1"/>
      <c r="I26" s="1"/>
    </row>
    <row r="27" spans="1:9" x14ac:dyDescent="0.35">
      <c r="A27" s="12" t="s">
        <v>247</v>
      </c>
      <c r="B27" s="30">
        <v>36.862535141473252</v>
      </c>
      <c r="C27" s="30">
        <v>34.228222313292328</v>
      </c>
      <c r="D27" s="30">
        <v>18.817986368772385</v>
      </c>
      <c r="E27" s="30">
        <v>40.734273881583313</v>
      </c>
      <c r="F27" s="31">
        <v>37.008857132064769</v>
      </c>
      <c r="G27" s="30">
        <v>37.872485668830798</v>
      </c>
      <c r="H27" s="1"/>
      <c r="I27" s="1"/>
    </row>
    <row r="28" spans="1:9" x14ac:dyDescent="0.35">
      <c r="A28" s="12" t="s">
        <v>248</v>
      </c>
      <c r="B28" s="30">
        <v>40.016656226993447</v>
      </c>
      <c r="C28" s="30">
        <v>41.721715473421852</v>
      </c>
      <c r="D28" s="30">
        <v>11.772129295843275</v>
      </c>
      <c r="E28" s="30">
        <v>35.516326363662273</v>
      </c>
      <c r="F28" s="31">
        <v>40.888644587901652</v>
      </c>
      <c r="G28" s="30">
        <v>41.441603738674999</v>
      </c>
      <c r="H28" s="1"/>
      <c r="I28" s="1"/>
    </row>
    <row r="29" spans="1:9" x14ac:dyDescent="0.35">
      <c r="A29" s="12" t="s">
        <v>249</v>
      </c>
      <c r="B29" s="30">
        <v>31.666392655022857</v>
      </c>
      <c r="C29" s="30">
        <v>32.098454906786387</v>
      </c>
      <c r="D29" s="30">
        <v>9.034776744042663</v>
      </c>
      <c r="E29" s="30">
        <v>29.296412720418356</v>
      </c>
      <c r="F29" s="31">
        <v>32.449789795268536</v>
      </c>
      <c r="G29" s="30">
        <v>32.317287256198902</v>
      </c>
      <c r="H29" s="1"/>
      <c r="I29" s="1"/>
    </row>
    <row r="30" spans="1:9" x14ac:dyDescent="0.35">
      <c r="A30" s="12" t="s">
        <v>250</v>
      </c>
      <c r="B30" s="30">
        <v>64.941829824664083</v>
      </c>
      <c r="C30" s="30">
        <v>66.771954606700888</v>
      </c>
      <c r="D30" s="30">
        <v>47.566830376496682</v>
      </c>
      <c r="E30" s="30">
        <v>62.865129147439838</v>
      </c>
      <c r="F30" s="31">
        <v>66.224738627824308</v>
      </c>
      <c r="G30" s="30">
        <v>66.416256741713894</v>
      </c>
      <c r="H30" s="1"/>
      <c r="I30" s="1"/>
    </row>
    <row r="31" spans="1:9" x14ac:dyDescent="0.35">
      <c r="A31" s="12" t="s">
        <v>251</v>
      </c>
      <c r="B31" s="30">
        <v>23.440570719285191</v>
      </c>
      <c r="C31" s="30">
        <v>28.096668886338648</v>
      </c>
      <c r="D31" s="30">
        <v>19.477412911158336</v>
      </c>
      <c r="E31" s="30">
        <v>23.382567448408235</v>
      </c>
      <c r="F31" s="31">
        <v>24.625671078138843</v>
      </c>
      <c r="G31" s="30">
        <v>24.478395317225399</v>
      </c>
      <c r="H31" s="1"/>
      <c r="I31" s="1"/>
    </row>
    <row r="32" spans="1:9" x14ac:dyDescent="0.35">
      <c r="A32" s="12" t="s">
        <v>252</v>
      </c>
      <c r="B32" s="30">
        <v>35.910617029351201</v>
      </c>
      <c r="C32" s="30">
        <v>36.417193930529059</v>
      </c>
      <c r="D32" s="30">
        <v>20.031957036345773</v>
      </c>
      <c r="E32" s="30">
        <v>35.719755049558614</v>
      </c>
      <c r="F32" s="31">
        <v>35.539481065541658</v>
      </c>
      <c r="G32" s="30">
        <v>35.4590222485037</v>
      </c>
      <c r="H32" s="1"/>
      <c r="I32" s="1"/>
    </row>
    <row r="33" spans="1:9" x14ac:dyDescent="0.35">
      <c r="A33" s="12" t="s">
        <v>253</v>
      </c>
      <c r="B33" s="30">
        <v>29.353861999917584</v>
      </c>
      <c r="C33" s="30">
        <v>29.507591569086628</v>
      </c>
      <c r="D33" s="30">
        <v>12.48796535970413</v>
      </c>
      <c r="E33" s="30">
        <v>29.06714762119741</v>
      </c>
      <c r="F33" s="31">
        <v>31.128279208561054</v>
      </c>
      <c r="G33" s="30">
        <v>31.201571916480901</v>
      </c>
      <c r="H33" s="1"/>
      <c r="I33" s="1"/>
    </row>
    <row r="34" spans="1:9" x14ac:dyDescent="0.35">
      <c r="A34" s="12" t="s">
        <v>254</v>
      </c>
      <c r="B34" s="30">
        <v>56.054846194696175</v>
      </c>
      <c r="C34" s="30">
        <v>57.047461497198313</v>
      </c>
      <c r="D34" s="30">
        <v>25.875142126214012</v>
      </c>
      <c r="E34" s="30">
        <v>60.825868393472859</v>
      </c>
      <c r="F34" s="31">
        <v>59.11768191862086</v>
      </c>
      <c r="G34" s="30">
        <v>59.187339994861503</v>
      </c>
      <c r="H34" s="1"/>
      <c r="I34" s="1"/>
    </row>
    <row r="35" spans="1:9" x14ac:dyDescent="0.35">
      <c r="A35" s="12" t="s">
        <v>255</v>
      </c>
      <c r="B35" s="30">
        <v>33.080668537865051</v>
      </c>
      <c r="C35" s="30">
        <v>31.964921170332257</v>
      </c>
      <c r="D35" s="30">
        <v>17.504208673325884</v>
      </c>
      <c r="E35" s="30">
        <v>33.614333219579692</v>
      </c>
      <c r="F35" s="31">
        <v>33.234346908298747</v>
      </c>
      <c r="G35" s="30">
        <v>32.767835230086803</v>
      </c>
      <c r="H35" s="1"/>
      <c r="I35" s="1"/>
    </row>
    <row r="36" spans="1:9" x14ac:dyDescent="0.35">
      <c r="A36" s="12" t="s">
        <v>256</v>
      </c>
      <c r="B36" s="30">
        <v>41.412114036333982</v>
      </c>
      <c r="C36" s="30">
        <v>42.152148434556203</v>
      </c>
      <c r="D36" s="30">
        <v>26.250186277628895</v>
      </c>
      <c r="E36" s="30">
        <v>43.411417962215985</v>
      </c>
      <c r="F36" s="31">
        <v>44.067048927295296</v>
      </c>
      <c r="G36" s="30">
        <v>43.679894321548602</v>
      </c>
      <c r="H36" s="1"/>
      <c r="I36" s="1"/>
    </row>
    <row r="37" spans="1:9" x14ac:dyDescent="0.35">
      <c r="A37" s="12" t="s">
        <v>257</v>
      </c>
      <c r="B37" s="30">
        <v>41.158684392323948</v>
      </c>
      <c r="C37" s="30">
        <v>42.557701614535624</v>
      </c>
      <c r="D37" s="30">
        <v>25.741419139360804</v>
      </c>
      <c r="E37" s="30">
        <v>45.062912205617764</v>
      </c>
      <c r="F37" s="31">
        <v>45.598106242141512</v>
      </c>
      <c r="G37" s="32">
        <v>45.025066798445998</v>
      </c>
      <c r="H37" s="1"/>
      <c r="I37" s="1"/>
    </row>
    <row r="38" spans="1:9" x14ac:dyDescent="0.35">
      <c r="A38" s="203" t="s">
        <v>169</v>
      </c>
      <c r="B38" s="203"/>
      <c r="C38" s="203"/>
      <c r="D38" s="203"/>
      <c r="E38" s="1"/>
      <c r="F38" s="1"/>
      <c r="G38" s="1"/>
      <c r="H38" s="1"/>
      <c r="I38" s="1"/>
    </row>
    <row r="39" spans="1:9" x14ac:dyDescent="0.35">
      <c r="A39" s="199"/>
      <c r="B39" s="199"/>
      <c r="C39" s="199"/>
      <c r="D39" s="199"/>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I43" s="1"/>
    </row>
    <row r="44" spans="1:9" x14ac:dyDescent="0.35">
      <c r="A44" s="1"/>
      <c r="B44" s="1"/>
      <c r="C44" s="1"/>
      <c r="D44" s="1"/>
      <c r="E44" s="1"/>
      <c r="F44" s="1"/>
      <c r="G44" s="1"/>
      <c r="H44" s="1"/>
      <c r="I44" s="1"/>
    </row>
    <row r="45" spans="1:9" x14ac:dyDescent="0.35">
      <c r="G45" s="1"/>
      <c r="H45" s="1"/>
    </row>
  </sheetData>
  <sortState xmlns:xlrd2="http://schemas.microsoft.com/office/spreadsheetml/2017/richdata2" ref="A6:D37">
    <sortCondition descending="1" ref="D5:D37"/>
  </sortState>
  <mergeCells count="5">
    <mergeCell ref="A38:D38"/>
    <mergeCell ref="A39:D39"/>
    <mergeCell ref="A1:F1"/>
    <mergeCell ref="A2:F2"/>
    <mergeCell ref="A3:F3"/>
  </mergeCells>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5"/>
  <sheetViews>
    <sheetView zoomScale="80" zoomScaleNormal="80" workbookViewId="0">
      <selection activeCell="H8" sqref="H8"/>
    </sheetView>
  </sheetViews>
  <sheetFormatPr baseColWidth="10" defaultColWidth="11.453125" defaultRowHeight="14.5" x14ac:dyDescent="0.35"/>
  <cols>
    <col min="1" max="1" width="25.453125" bestFit="1" customWidth="1"/>
  </cols>
  <sheetData>
    <row r="1" spans="1:9" ht="23.5" x14ac:dyDescent="0.35">
      <c r="A1" s="202" t="s">
        <v>13</v>
      </c>
      <c r="B1" s="202"/>
      <c r="C1" s="202"/>
      <c r="D1" s="202"/>
      <c r="E1" s="202"/>
      <c r="F1" s="202"/>
      <c r="G1" s="1"/>
      <c r="H1" s="1"/>
      <c r="I1" s="1"/>
    </row>
    <row r="2" spans="1:9" ht="70.5" customHeight="1" x14ac:dyDescent="0.35">
      <c r="A2" s="204" t="s">
        <v>281</v>
      </c>
      <c r="B2" s="204"/>
      <c r="C2" s="204"/>
      <c r="D2" s="204"/>
      <c r="E2" s="204"/>
      <c r="F2" s="204"/>
      <c r="G2" s="1"/>
      <c r="H2" s="1"/>
      <c r="I2" s="1"/>
    </row>
    <row r="3" spans="1:9" x14ac:dyDescent="0.35">
      <c r="A3" s="201" t="s">
        <v>298</v>
      </c>
      <c r="B3" s="201"/>
      <c r="C3" s="201"/>
      <c r="D3" s="201"/>
      <c r="E3" s="201"/>
      <c r="F3" s="201"/>
      <c r="G3" s="1"/>
      <c r="H3" s="1"/>
      <c r="I3" s="1"/>
    </row>
    <row r="4" spans="1:9" x14ac:dyDescent="0.35">
      <c r="A4" s="2"/>
      <c r="B4" s="2"/>
      <c r="C4" s="2"/>
      <c r="D4" s="2"/>
      <c r="E4" s="1"/>
      <c r="F4" s="1"/>
      <c r="G4" s="1"/>
      <c r="H4" s="1"/>
      <c r="I4" s="1"/>
    </row>
    <row r="5" spans="1:9" x14ac:dyDescent="0.35">
      <c r="A5" s="22" t="s">
        <v>226</v>
      </c>
      <c r="B5" s="23" t="s">
        <v>130</v>
      </c>
      <c r="C5" s="23" t="s">
        <v>131</v>
      </c>
      <c r="D5" s="23" t="s">
        <v>132</v>
      </c>
      <c r="E5" s="23" t="s">
        <v>133</v>
      </c>
      <c r="F5" s="24" t="s">
        <v>134</v>
      </c>
      <c r="G5" s="89" t="s">
        <v>291</v>
      </c>
      <c r="H5" s="1"/>
      <c r="I5" s="1"/>
    </row>
    <row r="6" spans="1:9" x14ac:dyDescent="0.35">
      <c r="A6" s="12" t="s">
        <v>1</v>
      </c>
      <c r="B6" s="17">
        <v>37.82</v>
      </c>
      <c r="C6" s="17">
        <v>37.82</v>
      </c>
      <c r="D6" s="17">
        <v>37.82</v>
      </c>
      <c r="E6" s="17">
        <v>37.82</v>
      </c>
      <c r="F6" s="18">
        <v>37.82</v>
      </c>
      <c r="G6" s="92">
        <v>37.65</v>
      </c>
      <c r="H6" s="1"/>
      <c r="I6" s="1"/>
    </row>
    <row r="7" spans="1:9" x14ac:dyDescent="0.35">
      <c r="A7" s="12" t="s">
        <v>227</v>
      </c>
      <c r="B7" s="17">
        <v>42.44</v>
      </c>
      <c r="C7" s="17">
        <v>42.44</v>
      </c>
      <c r="D7" s="17">
        <v>42.44</v>
      </c>
      <c r="E7" s="17">
        <v>42.44</v>
      </c>
      <c r="F7" s="18">
        <v>42.44</v>
      </c>
      <c r="G7" s="90">
        <v>44.7</v>
      </c>
      <c r="H7" s="1"/>
      <c r="I7" s="1"/>
    </row>
    <row r="8" spans="1:9" x14ac:dyDescent="0.35">
      <c r="A8" s="12" t="s">
        <v>228</v>
      </c>
      <c r="B8" s="17">
        <v>49.067450741622729</v>
      </c>
      <c r="C8" s="17">
        <v>49.067450741622729</v>
      </c>
      <c r="D8" s="17">
        <v>49.067450741622729</v>
      </c>
      <c r="E8" s="17">
        <v>49.067450741622729</v>
      </c>
      <c r="F8" s="18">
        <v>49.067450741622729</v>
      </c>
      <c r="G8" s="90">
        <v>48.850471384271742</v>
      </c>
      <c r="H8" s="1"/>
      <c r="I8" s="1"/>
    </row>
    <row r="9" spans="1:9" x14ac:dyDescent="0.35">
      <c r="A9" s="12" t="s">
        <v>229</v>
      </c>
      <c r="B9" s="17">
        <v>48.215000000000003</v>
      </c>
      <c r="C9" s="17">
        <v>48.215000000000003</v>
      </c>
      <c r="D9" s="17">
        <v>48.215000000000003</v>
      </c>
      <c r="E9" s="17">
        <v>48.215000000000003</v>
      </c>
      <c r="F9" s="18">
        <v>48.215000000000003</v>
      </c>
      <c r="G9" s="90">
        <v>74.400000000000006</v>
      </c>
      <c r="H9" s="1"/>
      <c r="I9" s="1"/>
    </row>
    <row r="10" spans="1:9" x14ac:dyDescent="0.35">
      <c r="A10" s="12" t="s">
        <v>230</v>
      </c>
      <c r="B10" s="17">
        <v>64.759839919432409</v>
      </c>
      <c r="C10" s="17">
        <v>64.759839919432409</v>
      </c>
      <c r="D10" s="17">
        <v>64.759839919432409</v>
      </c>
      <c r="E10" s="17">
        <v>64.759839919432409</v>
      </c>
      <c r="F10" s="18">
        <v>64.759839919432409</v>
      </c>
      <c r="G10" s="90">
        <v>62.250429484327285</v>
      </c>
      <c r="H10" s="1"/>
      <c r="I10" s="1"/>
    </row>
    <row r="11" spans="1:9" x14ac:dyDescent="0.35">
      <c r="A11" s="12" t="s">
        <v>231</v>
      </c>
      <c r="B11" s="17">
        <v>65.233562787448989</v>
      </c>
      <c r="C11" s="17">
        <v>65.233562787448989</v>
      </c>
      <c r="D11" s="17">
        <v>65.233562787448989</v>
      </c>
      <c r="E11" s="17">
        <v>65.233562787448989</v>
      </c>
      <c r="F11" s="18">
        <v>65.233562787448989</v>
      </c>
      <c r="G11" s="90">
        <v>55.333150460136572</v>
      </c>
      <c r="H11" s="1"/>
      <c r="I11" s="1"/>
    </row>
    <row r="12" spans="1:9" x14ac:dyDescent="0.35">
      <c r="A12" s="12" t="s">
        <v>232</v>
      </c>
      <c r="B12" s="17">
        <v>90.7</v>
      </c>
      <c r="C12" s="17">
        <v>90.7</v>
      </c>
      <c r="D12" s="17">
        <v>90.7</v>
      </c>
      <c r="E12" s="17">
        <v>90.7</v>
      </c>
      <c r="F12" s="18">
        <v>90.7</v>
      </c>
      <c r="G12" s="90">
        <v>77.7</v>
      </c>
      <c r="H12" s="1"/>
      <c r="I12" s="1"/>
    </row>
    <row r="13" spans="1:9" x14ac:dyDescent="0.35">
      <c r="A13" s="12" t="s">
        <v>233</v>
      </c>
      <c r="B13" s="17">
        <v>50</v>
      </c>
      <c r="C13" s="17">
        <v>50</v>
      </c>
      <c r="D13" s="17">
        <v>50</v>
      </c>
      <c r="E13" s="17">
        <v>50</v>
      </c>
      <c r="F13" s="18">
        <v>50</v>
      </c>
      <c r="G13" s="90">
        <v>48.750983892418517</v>
      </c>
      <c r="H13" s="1"/>
      <c r="I13" s="1"/>
    </row>
    <row r="14" spans="1:9" x14ac:dyDescent="0.35">
      <c r="A14" s="12" t="s">
        <v>234</v>
      </c>
      <c r="B14" s="17">
        <v>61.959999999999994</v>
      </c>
      <c r="C14" s="17">
        <v>61.959999999999994</v>
      </c>
      <c r="D14" s="17">
        <v>61.959999999999994</v>
      </c>
      <c r="E14" s="17">
        <v>61.959999999999994</v>
      </c>
      <c r="F14" s="18">
        <v>61.959999999999994</v>
      </c>
      <c r="G14" s="90">
        <v>63.650000000000006</v>
      </c>
      <c r="H14" s="1"/>
      <c r="I14" s="1"/>
    </row>
    <row r="15" spans="1:9" x14ac:dyDescent="0.35">
      <c r="A15" s="12" t="s">
        <v>235</v>
      </c>
      <c r="B15" s="17">
        <v>45.35</v>
      </c>
      <c r="C15" s="17">
        <v>45.35</v>
      </c>
      <c r="D15" s="17">
        <v>45.35</v>
      </c>
      <c r="E15" s="17">
        <v>45.35</v>
      </c>
      <c r="F15" s="18">
        <v>45.35</v>
      </c>
      <c r="G15" s="90">
        <v>44.7</v>
      </c>
      <c r="H15" s="1"/>
      <c r="I15" s="1"/>
    </row>
    <row r="16" spans="1:9" x14ac:dyDescent="0.35">
      <c r="A16" s="12" t="s">
        <v>236</v>
      </c>
      <c r="B16" s="17">
        <v>37.79</v>
      </c>
      <c r="C16" s="17">
        <v>37.79</v>
      </c>
      <c r="D16" s="17">
        <v>37.79</v>
      </c>
      <c r="E16" s="17">
        <v>37.79</v>
      </c>
      <c r="F16" s="18">
        <v>37.79</v>
      </c>
      <c r="G16" s="90">
        <v>40</v>
      </c>
      <c r="H16" s="1"/>
      <c r="I16" s="1"/>
    </row>
    <row r="17" spans="1:9" x14ac:dyDescent="0.35">
      <c r="A17" s="12" t="s">
        <v>237</v>
      </c>
      <c r="B17" s="17">
        <v>88.37</v>
      </c>
      <c r="C17" s="17">
        <v>88.37</v>
      </c>
      <c r="D17" s="17">
        <v>88.37</v>
      </c>
      <c r="E17" s="17">
        <v>88.37</v>
      </c>
      <c r="F17" s="18">
        <v>88.37</v>
      </c>
      <c r="G17" s="90">
        <v>39.85</v>
      </c>
      <c r="H17" s="1"/>
      <c r="I17" s="1"/>
    </row>
    <row r="18" spans="1:9" x14ac:dyDescent="0.35">
      <c r="A18" s="12" t="s">
        <v>238</v>
      </c>
      <c r="B18" s="17">
        <v>42.842380935982639</v>
      </c>
      <c r="C18" s="17">
        <v>42.842380935982639</v>
      </c>
      <c r="D18" s="17">
        <v>42.842380935982639</v>
      </c>
      <c r="E18" s="17">
        <v>42.842380935982639</v>
      </c>
      <c r="F18" s="18">
        <v>42.842380935982639</v>
      </c>
      <c r="G18" s="90">
        <v>48.210694734209163</v>
      </c>
      <c r="H18" s="1"/>
      <c r="I18" s="1"/>
    </row>
    <row r="19" spans="1:9" x14ac:dyDescent="0.35">
      <c r="A19" s="12" t="s">
        <v>239</v>
      </c>
      <c r="B19" s="17">
        <v>66.458912031419629</v>
      </c>
      <c r="C19" s="17">
        <v>66.458912031419629</v>
      </c>
      <c r="D19" s="17">
        <v>66.458912031419629</v>
      </c>
      <c r="E19" s="17">
        <v>66.458912031419629</v>
      </c>
      <c r="F19" s="18">
        <v>66.458912031419629</v>
      </c>
      <c r="G19" s="90">
        <v>54.698629879645701</v>
      </c>
      <c r="H19" s="1"/>
      <c r="I19" s="1"/>
    </row>
    <row r="20" spans="1:9" x14ac:dyDescent="0.35">
      <c r="A20" s="12" t="s">
        <v>240</v>
      </c>
      <c r="B20" s="17">
        <v>73.260000000000005</v>
      </c>
      <c r="C20" s="17">
        <v>73.260000000000005</v>
      </c>
      <c r="D20" s="17">
        <v>73.260000000000005</v>
      </c>
      <c r="E20" s="17">
        <v>73.260000000000005</v>
      </c>
      <c r="F20" s="18">
        <v>73.260000000000005</v>
      </c>
      <c r="G20" s="90">
        <v>68.2</v>
      </c>
      <c r="H20" s="1"/>
      <c r="I20" s="1"/>
    </row>
    <row r="21" spans="1:9" x14ac:dyDescent="0.35">
      <c r="A21" s="12" t="s">
        <v>241</v>
      </c>
      <c r="B21" s="17">
        <v>37.82</v>
      </c>
      <c r="C21" s="17">
        <v>37.82</v>
      </c>
      <c r="D21" s="17">
        <v>37.82</v>
      </c>
      <c r="E21" s="17">
        <v>37.82</v>
      </c>
      <c r="F21" s="18">
        <v>37.82</v>
      </c>
      <c r="G21" s="90">
        <v>37</v>
      </c>
      <c r="H21" s="1"/>
      <c r="I21" s="1"/>
    </row>
    <row r="22" spans="1:9" x14ac:dyDescent="0.35">
      <c r="A22" s="12" t="s">
        <v>242</v>
      </c>
      <c r="B22" s="17">
        <v>40.405000000000001</v>
      </c>
      <c r="C22" s="17">
        <v>40.405000000000001</v>
      </c>
      <c r="D22" s="17">
        <v>40.405000000000001</v>
      </c>
      <c r="E22" s="17">
        <v>40.405000000000001</v>
      </c>
      <c r="F22" s="18">
        <v>40.405000000000001</v>
      </c>
      <c r="G22" s="90">
        <v>38.25</v>
      </c>
      <c r="H22" s="1"/>
      <c r="I22" s="1"/>
    </row>
    <row r="23" spans="1:9" x14ac:dyDescent="0.35">
      <c r="A23" s="12" t="s">
        <v>243</v>
      </c>
      <c r="B23" s="17">
        <v>95.93</v>
      </c>
      <c r="C23" s="17">
        <v>95.93</v>
      </c>
      <c r="D23" s="17">
        <v>95.93</v>
      </c>
      <c r="E23" s="17">
        <v>95.93</v>
      </c>
      <c r="F23" s="18">
        <v>95.93</v>
      </c>
      <c r="G23" s="90">
        <v>46.75</v>
      </c>
      <c r="H23" s="1"/>
      <c r="I23" s="1"/>
    </row>
    <row r="24" spans="1:9" x14ac:dyDescent="0.35">
      <c r="A24" s="12" t="s">
        <v>244</v>
      </c>
      <c r="B24" s="17">
        <v>45.93</v>
      </c>
      <c r="C24" s="17">
        <v>45.93</v>
      </c>
      <c r="D24" s="17">
        <v>45.93</v>
      </c>
      <c r="E24" s="17">
        <v>45.93</v>
      </c>
      <c r="F24" s="18">
        <v>45.93</v>
      </c>
      <c r="G24" s="90">
        <v>92.9</v>
      </c>
      <c r="H24" s="1"/>
      <c r="I24" s="1"/>
    </row>
    <row r="25" spans="1:9" x14ac:dyDescent="0.35">
      <c r="A25" s="12" t="s">
        <v>245</v>
      </c>
      <c r="B25" s="17">
        <v>96.378402136651857</v>
      </c>
      <c r="C25" s="17">
        <v>96.378402136651857</v>
      </c>
      <c r="D25" s="17">
        <v>96.378402136651857</v>
      </c>
      <c r="E25" s="17">
        <v>96.378402136651857</v>
      </c>
      <c r="F25" s="18">
        <v>96.378402136651857</v>
      </c>
      <c r="G25" s="90">
        <v>54.283112864717417</v>
      </c>
      <c r="H25" s="1"/>
      <c r="I25" s="1"/>
    </row>
    <row r="26" spans="1:9" x14ac:dyDescent="0.35">
      <c r="A26" s="12" t="s">
        <v>246</v>
      </c>
      <c r="B26" s="17">
        <v>51.285000000000004</v>
      </c>
      <c r="C26" s="17">
        <v>51.285000000000004</v>
      </c>
      <c r="D26" s="17">
        <v>51.285000000000004</v>
      </c>
      <c r="E26" s="17">
        <v>51.285000000000004</v>
      </c>
      <c r="F26" s="18">
        <v>51.285000000000004</v>
      </c>
      <c r="G26" s="90">
        <v>40.9</v>
      </c>
      <c r="H26" s="1"/>
      <c r="I26" s="1"/>
    </row>
    <row r="27" spans="1:9" x14ac:dyDescent="0.35">
      <c r="A27" s="12" t="s">
        <v>247</v>
      </c>
      <c r="B27" s="17">
        <v>71.790000000000006</v>
      </c>
      <c r="C27" s="17">
        <v>71.790000000000006</v>
      </c>
      <c r="D27" s="17">
        <v>71.790000000000006</v>
      </c>
      <c r="E27" s="17">
        <v>71.790000000000006</v>
      </c>
      <c r="F27" s="18">
        <v>71.790000000000006</v>
      </c>
      <c r="G27" s="90">
        <v>22.1</v>
      </c>
      <c r="H27" s="1"/>
      <c r="I27" s="1"/>
    </row>
    <row r="28" spans="1:9" x14ac:dyDescent="0.35">
      <c r="A28" s="12" t="s">
        <v>248</v>
      </c>
      <c r="B28" s="17">
        <v>25</v>
      </c>
      <c r="C28" s="17">
        <v>25</v>
      </c>
      <c r="D28" s="17">
        <v>25</v>
      </c>
      <c r="E28" s="17">
        <v>25</v>
      </c>
      <c r="F28" s="18">
        <v>25</v>
      </c>
      <c r="G28" s="90">
        <v>75.3</v>
      </c>
      <c r="H28" s="1"/>
      <c r="I28" s="1"/>
    </row>
    <row r="29" spans="1:9" x14ac:dyDescent="0.35">
      <c r="A29" s="12" t="s">
        <v>249</v>
      </c>
      <c r="B29" s="17">
        <v>53.55</v>
      </c>
      <c r="C29" s="17">
        <v>53.55</v>
      </c>
      <c r="D29" s="17">
        <v>53.55</v>
      </c>
      <c r="E29" s="17">
        <v>53.55</v>
      </c>
      <c r="F29" s="18">
        <v>53.55</v>
      </c>
      <c r="G29" s="90">
        <v>38.85</v>
      </c>
      <c r="H29" s="1"/>
      <c r="I29" s="1"/>
    </row>
    <row r="30" spans="1:9" x14ac:dyDescent="0.35">
      <c r="A30" s="12" t="s">
        <v>250</v>
      </c>
      <c r="B30" s="17">
        <v>55.95</v>
      </c>
      <c r="C30" s="17">
        <v>55.95</v>
      </c>
      <c r="D30" s="17">
        <v>55.95</v>
      </c>
      <c r="E30" s="17">
        <v>55.95</v>
      </c>
      <c r="F30" s="18">
        <v>55.95</v>
      </c>
      <c r="G30" s="90">
        <v>42.35</v>
      </c>
      <c r="H30" s="1"/>
      <c r="I30" s="1"/>
    </row>
    <row r="31" spans="1:9" x14ac:dyDescent="0.35">
      <c r="A31" s="12" t="s">
        <v>251</v>
      </c>
      <c r="B31" s="17">
        <v>90.7</v>
      </c>
      <c r="C31" s="17">
        <v>90.7</v>
      </c>
      <c r="D31" s="17">
        <v>90.7</v>
      </c>
      <c r="E31" s="17">
        <v>90.7</v>
      </c>
      <c r="F31" s="18">
        <v>90.7</v>
      </c>
      <c r="G31" s="90">
        <v>40.6</v>
      </c>
      <c r="H31" s="1"/>
      <c r="I31" s="1"/>
    </row>
    <row r="32" spans="1:9" x14ac:dyDescent="0.35">
      <c r="A32" s="12" t="s">
        <v>252</v>
      </c>
      <c r="B32" s="17">
        <v>43.895000000000003</v>
      </c>
      <c r="C32" s="17">
        <v>43.895000000000003</v>
      </c>
      <c r="D32" s="17">
        <v>43.895000000000003</v>
      </c>
      <c r="E32" s="17">
        <v>43.895000000000003</v>
      </c>
      <c r="F32" s="18">
        <v>43.895000000000003</v>
      </c>
      <c r="G32" s="90">
        <v>77.45</v>
      </c>
      <c r="H32" s="1"/>
      <c r="I32" s="1"/>
    </row>
    <row r="33" spans="1:9" x14ac:dyDescent="0.35">
      <c r="A33" s="12" t="s">
        <v>253</v>
      </c>
      <c r="B33" s="17">
        <v>43.16</v>
      </c>
      <c r="C33" s="17">
        <v>43.16</v>
      </c>
      <c r="D33" s="17">
        <v>43.16</v>
      </c>
      <c r="E33" s="17">
        <v>43.16</v>
      </c>
      <c r="F33" s="18">
        <v>43.16</v>
      </c>
      <c r="G33" s="90">
        <v>46.6</v>
      </c>
      <c r="H33" s="1"/>
      <c r="I33" s="1"/>
    </row>
    <row r="34" spans="1:9" x14ac:dyDescent="0.35">
      <c r="A34" s="12" t="s">
        <v>254</v>
      </c>
      <c r="B34" s="17">
        <v>55.43</v>
      </c>
      <c r="C34" s="17">
        <v>55.43</v>
      </c>
      <c r="D34" s="17">
        <v>55.43</v>
      </c>
      <c r="E34" s="17">
        <v>55.43</v>
      </c>
      <c r="F34" s="18">
        <v>55.43</v>
      </c>
      <c r="G34" s="90">
        <v>55.1</v>
      </c>
      <c r="H34" s="1"/>
      <c r="I34" s="1"/>
    </row>
    <row r="35" spans="1:9" x14ac:dyDescent="0.35">
      <c r="A35" s="12" t="s">
        <v>255</v>
      </c>
      <c r="B35" s="17">
        <v>52.564999999999998</v>
      </c>
      <c r="C35" s="17">
        <v>52.564999999999998</v>
      </c>
      <c r="D35" s="17">
        <v>52.564999999999998</v>
      </c>
      <c r="E35" s="17">
        <v>52.564999999999998</v>
      </c>
      <c r="F35" s="18">
        <v>52.564999999999998</v>
      </c>
      <c r="G35" s="90">
        <v>55.3</v>
      </c>
      <c r="H35" s="1"/>
      <c r="I35" s="1"/>
    </row>
    <row r="36" spans="1:9" x14ac:dyDescent="0.35">
      <c r="A36" s="12" t="s">
        <v>256</v>
      </c>
      <c r="B36" s="17">
        <v>42.95</v>
      </c>
      <c r="C36" s="17">
        <v>42.95</v>
      </c>
      <c r="D36" s="17">
        <v>42.95</v>
      </c>
      <c r="E36" s="17">
        <v>42.95</v>
      </c>
      <c r="F36" s="18">
        <v>42.95</v>
      </c>
      <c r="G36" s="90">
        <v>52.5</v>
      </c>
      <c r="H36" s="1"/>
      <c r="I36" s="1"/>
    </row>
    <row r="37" spans="1:9" x14ac:dyDescent="0.35">
      <c r="A37" s="12" t="s">
        <v>257</v>
      </c>
      <c r="B37" s="17">
        <v>70.930000000000007</v>
      </c>
      <c r="C37" s="17">
        <v>70.930000000000007</v>
      </c>
      <c r="D37" s="17">
        <v>70.930000000000007</v>
      </c>
      <c r="E37" s="17">
        <v>70.930000000000007</v>
      </c>
      <c r="F37" s="18">
        <v>70.930000000000007</v>
      </c>
      <c r="G37" s="93">
        <v>83.5</v>
      </c>
      <c r="H37" s="1"/>
      <c r="I37" s="1"/>
    </row>
    <row r="38" spans="1:9" ht="29.25" customHeight="1" x14ac:dyDescent="0.35">
      <c r="A38" s="199" t="s">
        <v>6</v>
      </c>
      <c r="B38" s="199"/>
      <c r="C38" s="199"/>
      <c r="D38" s="199"/>
      <c r="E38" s="1"/>
      <c r="F38" s="1"/>
      <c r="G38" s="1"/>
      <c r="H38" s="1"/>
      <c r="I38" s="1"/>
    </row>
    <row r="39" spans="1:9" x14ac:dyDescent="0.35">
      <c r="A39" s="199"/>
      <c r="B39" s="199"/>
      <c r="C39" s="199"/>
      <c r="D39" s="199"/>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I43" s="1"/>
    </row>
    <row r="44" spans="1:9" x14ac:dyDescent="0.35">
      <c r="A44" s="1"/>
      <c r="B44" s="1"/>
      <c r="C44" s="1"/>
      <c r="D44" s="1"/>
      <c r="E44" s="1"/>
      <c r="F44" s="1"/>
      <c r="G44" s="1"/>
      <c r="H44" s="1"/>
      <c r="I44" s="1"/>
    </row>
    <row r="45" spans="1:9" x14ac:dyDescent="0.35">
      <c r="G45" s="1"/>
      <c r="H45" s="1"/>
    </row>
  </sheetData>
  <mergeCells count="5">
    <mergeCell ref="A38:D38"/>
    <mergeCell ref="A39:D39"/>
    <mergeCell ref="A1:F1"/>
    <mergeCell ref="A2:F2"/>
    <mergeCell ref="A3:F3"/>
  </mergeCells>
  <pageMargins left="0.7" right="0.7" top="0.75" bottom="0.75" header="0.3" footer="0.3"/>
  <tableParts count="1">
    <tablePart r:id="rId1"/>
  </tableParts>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dimension ref="A1:I45"/>
  <sheetViews>
    <sheetView zoomScale="80" zoomScaleNormal="80" workbookViewId="0">
      <selection activeCell="A3" sqref="A3:F3"/>
    </sheetView>
  </sheetViews>
  <sheetFormatPr baseColWidth="10" defaultColWidth="11.453125" defaultRowHeight="14.5" x14ac:dyDescent="0.35"/>
  <cols>
    <col min="1" max="1" width="25.453125" bestFit="1" customWidth="1"/>
  </cols>
  <sheetData>
    <row r="1" spans="1:9" ht="23.5" x14ac:dyDescent="0.35">
      <c r="A1" s="202" t="s">
        <v>145</v>
      </c>
      <c r="B1" s="202"/>
      <c r="C1" s="202"/>
      <c r="D1" s="202"/>
      <c r="E1" s="202"/>
      <c r="F1" s="202"/>
      <c r="G1" s="1"/>
      <c r="H1" s="1"/>
      <c r="I1" s="1"/>
    </row>
    <row r="2" spans="1:9" ht="51.75" customHeight="1" x14ac:dyDescent="0.35">
      <c r="A2" s="204" t="s">
        <v>106</v>
      </c>
      <c r="B2" s="204"/>
      <c r="C2" s="204"/>
      <c r="D2" s="204"/>
      <c r="E2" s="204"/>
      <c r="F2" s="204"/>
      <c r="G2" s="1"/>
      <c r="H2" s="1"/>
      <c r="I2" s="1"/>
    </row>
    <row r="3" spans="1:9" x14ac:dyDescent="0.35">
      <c r="A3" s="201" t="s">
        <v>298</v>
      </c>
      <c r="B3" s="201"/>
      <c r="C3" s="201"/>
      <c r="D3" s="201"/>
      <c r="E3" s="201"/>
      <c r="F3" s="201"/>
      <c r="G3" s="1"/>
      <c r="H3" s="1"/>
      <c r="I3" s="1"/>
    </row>
    <row r="4" spans="1:9" x14ac:dyDescent="0.35">
      <c r="A4" s="2"/>
      <c r="B4" s="2"/>
      <c r="C4" s="2"/>
      <c r="D4" s="2"/>
      <c r="E4" s="1"/>
      <c r="F4" s="1"/>
      <c r="G4" s="1"/>
      <c r="H4" s="1"/>
      <c r="I4" s="1"/>
    </row>
    <row r="5" spans="1:9" x14ac:dyDescent="0.35">
      <c r="A5" s="22" t="s">
        <v>226</v>
      </c>
      <c r="B5" s="23" t="s">
        <v>130</v>
      </c>
      <c r="C5" s="23" t="s">
        <v>131</v>
      </c>
      <c r="D5" s="23" t="s">
        <v>132</v>
      </c>
      <c r="E5" s="23" t="s">
        <v>133</v>
      </c>
      <c r="F5" s="24" t="s">
        <v>134</v>
      </c>
      <c r="G5" s="118" t="s">
        <v>291</v>
      </c>
      <c r="H5" s="1"/>
      <c r="I5" s="1"/>
    </row>
    <row r="6" spans="1:9" x14ac:dyDescent="0.35">
      <c r="A6" s="12" t="s">
        <v>1</v>
      </c>
      <c r="B6" s="10">
        <v>10.69733098</v>
      </c>
      <c r="C6" s="10">
        <v>13.983286908077993</v>
      </c>
      <c r="D6" s="10">
        <v>13.983286908077993</v>
      </c>
      <c r="E6" s="10">
        <v>4.4858160925890118</v>
      </c>
      <c r="F6" s="11">
        <v>9.4880241575732605</v>
      </c>
      <c r="G6" s="169">
        <v>15.765686986345898</v>
      </c>
      <c r="H6" s="1"/>
      <c r="I6" s="1"/>
    </row>
    <row r="7" spans="1:9" x14ac:dyDescent="0.35">
      <c r="A7" s="12" t="s">
        <v>227</v>
      </c>
      <c r="B7" s="10">
        <v>10.821130280251509</v>
      </c>
      <c r="C7" s="10">
        <v>11.325036275656638</v>
      </c>
      <c r="D7" s="10">
        <v>9.8297485216713234</v>
      </c>
      <c r="E7" s="10">
        <v>5.2333060231910089</v>
      </c>
      <c r="F7" s="11">
        <v>5.011304598102047</v>
      </c>
      <c r="G7" s="100">
        <v>5.5273767681246948</v>
      </c>
      <c r="H7" s="1"/>
      <c r="I7" s="1"/>
    </row>
    <row r="8" spans="1:9" x14ac:dyDescent="0.35">
      <c r="A8" s="12" t="s">
        <v>228</v>
      </c>
      <c r="B8" s="10">
        <v>12.407808067667059</v>
      </c>
      <c r="C8" s="10">
        <v>12.879118041095669</v>
      </c>
      <c r="D8" s="10">
        <v>14.01358785251197</v>
      </c>
      <c r="E8" s="10">
        <v>12.533665427954451</v>
      </c>
      <c r="F8" s="11">
        <v>14.588690729819337</v>
      </c>
      <c r="G8" s="100">
        <v>12.72921482743776</v>
      </c>
      <c r="H8" s="1"/>
      <c r="I8" s="1"/>
    </row>
    <row r="9" spans="1:9" x14ac:dyDescent="0.35">
      <c r="A9" s="12" t="s">
        <v>229</v>
      </c>
      <c r="B9" s="10">
        <v>8.1421843855320706</v>
      </c>
      <c r="C9" s="10">
        <v>8.1874980472095835</v>
      </c>
      <c r="D9" s="10">
        <v>10.532041170812814</v>
      </c>
      <c r="E9" s="10">
        <v>6.8270752292887797</v>
      </c>
      <c r="F9" s="11">
        <v>5.7592049817746753</v>
      </c>
      <c r="G9" s="100">
        <v>7.3137699245768548</v>
      </c>
      <c r="H9" s="1"/>
      <c r="I9" s="1"/>
    </row>
    <row r="10" spans="1:9" x14ac:dyDescent="0.35">
      <c r="A10" s="12" t="s">
        <v>230</v>
      </c>
      <c r="B10" s="10">
        <v>6.8990548534907443</v>
      </c>
      <c r="C10" s="10">
        <v>7.1060416803628961</v>
      </c>
      <c r="D10" s="10">
        <v>9.5820199546721554</v>
      </c>
      <c r="E10" s="10">
        <v>5.2416632026217904</v>
      </c>
      <c r="F10" s="11">
        <v>4.4818591108219312</v>
      </c>
      <c r="G10" s="100">
        <v>3.9656126876466247</v>
      </c>
      <c r="H10" s="1"/>
      <c r="I10" s="1"/>
    </row>
    <row r="11" spans="1:9" x14ac:dyDescent="0.35">
      <c r="A11" s="12" t="s">
        <v>231</v>
      </c>
      <c r="B11" s="10">
        <v>11.650436824317199</v>
      </c>
      <c r="C11" s="10">
        <v>11.888363332833936</v>
      </c>
      <c r="D11" s="10">
        <v>13.074079523686327</v>
      </c>
      <c r="E11" s="10">
        <v>5.2873122677244195</v>
      </c>
      <c r="F11" s="11">
        <v>9.9444693857757755</v>
      </c>
      <c r="G11" s="100">
        <v>10.205479734170231</v>
      </c>
      <c r="H11" s="1"/>
      <c r="I11" s="1"/>
    </row>
    <row r="12" spans="1:9" x14ac:dyDescent="0.35">
      <c r="A12" s="12" t="s">
        <v>232</v>
      </c>
      <c r="B12" s="10">
        <v>7.3456542263557267</v>
      </c>
      <c r="C12" s="10">
        <v>7.2924414254904164</v>
      </c>
      <c r="D12" s="10">
        <v>5.7626555072593755</v>
      </c>
      <c r="E12" s="10">
        <v>15.300313836875546</v>
      </c>
      <c r="F12" s="11">
        <v>14.940050054326658</v>
      </c>
      <c r="G12" s="100">
        <v>11.907439144490576</v>
      </c>
      <c r="H12" s="1"/>
      <c r="I12" s="1"/>
    </row>
    <row r="13" spans="1:9" x14ac:dyDescent="0.35">
      <c r="A13" s="12" t="s">
        <v>233</v>
      </c>
      <c r="B13" s="10">
        <v>12.585850778314482</v>
      </c>
      <c r="C13" s="10">
        <v>12.724273500921605</v>
      </c>
      <c r="D13" s="10">
        <v>12.667999105152013</v>
      </c>
      <c r="E13" s="10">
        <v>9.9317502696394797</v>
      </c>
      <c r="F13" s="11">
        <v>8.2660179462234105</v>
      </c>
      <c r="G13" s="100">
        <v>7.1181705410037903</v>
      </c>
      <c r="H13" s="1"/>
      <c r="I13" s="1"/>
    </row>
    <row r="14" spans="1:9" x14ac:dyDescent="0.35">
      <c r="A14" s="12" t="s">
        <v>234</v>
      </c>
      <c r="B14" s="10">
        <v>6.7605728433876653</v>
      </c>
      <c r="C14" s="10">
        <v>6.9121874198728754</v>
      </c>
      <c r="D14" s="10">
        <v>6.9411536220625365</v>
      </c>
      <c r="E14" s="10">
        <v>8.6944457119742129</v>
      </c>
      <c r="F14" s="11">
        <v>11.882825863082475</v>
      </c>
      <c r="G14" s="100">
        <v>9.0945635103044147</v>
      </c>
      <c r="H14" s="1"/>
      <c r="I14" s="1"/>
    </row>
    <row r="15" spans="1:9" x14ac:dyDescent="0.35">
      <c r="A15" s="12" t="s">
        <v>235</v>
      </c>
      <c r="B15" s="10">
        <v>9.418777034355525</v>
      </c>
      <c r="C15" s="10">
        <v>9.9298844703198572</v>
      </c>
      <c r="D15" s="10">
        <v>10.630944877377951</v>
      </c>
      <c r="E15" s="10">
        <v>4.868911934088743</v>
      </c>
      <c r="F15" s="11">
        <v>5.1179468822824452</v>
      </c>
      <c r="G15" s="100">
        <v>3.4385335268129107</v>
      </c>
      <c r="H15" s="1"/>
      <c r="I15" s="1"/>
    </row>
    <row r="16" spans="1:9" x14ac:dyDescent="0.35">
      <c r="A16" s="12" t="s">
        <v>236</v>
      </c>
      <c r="B16" s="10">
        <v>10.961496370000001</v>
      </c>
      <c r="C16" s="10">
        <v>3.8505747126436782</v>
      </c>
      <c r="D16" s="10">
        <v>3.8505747126436782</v>
      </c>
      <c r="E16" s="10">
        <v>0.72554666880751451</v>
      </c>
      <c r="F16" s="11">
        <v>4.5822860166688715</v>
      </c>
      <c r="G16" s="100">
        <v>2.8111442265553581</v>
      </c>
      <c r="H16" s="1"/>
      <c r="I16" s="1"/>
    </row>
    <row r="17" spans="1:9" x14ac:dyDescent="0.35">
      <c r="A17" s="12" t="s">
        <v>237</v>
      </c>
      <c r="B17" s="10">
        <v>2.0145261699999999</v>
      </c>
      <c r="C17" s="10">
        <v>4.7964219617520047</v>
      </c>
      <c r="D17" s="10">
        <v>4.7964219617520047</v>
      </c>
      <c r="E17" s="10">
        <v>0.87787423272296328</v>
      </c>
      <c r="F17" s="11">
        <v>0.18438474585544673</v>
      </c>
      <c r="G17" s="100">
        <v>1.0026895795273441</v>
      </c>
      <c r="H17" s="1"/>
      <c r="I17" s="1"/>
    </row>
    <row r="18" spans="1:9" x14ac:dyDescent="0.35">
      <c r="A18" s="12" t="s">
        <v>238</v>
      </c>
      <c r="B18" s="10">
        <v>5.8938884529473183</v>
      </c>
      <c r="C18" s="10">
        <v>5.8722438544369062</v>
      </c>
      <c r="D18" s="10">
        <v>5.661218354505408</v>
      </c>
      <c r="E18" s="10">
        <v>4.909715009650232</v>
      </c>
      <c r="F18" s="11">
        <v>3.9708987547374122</v>
      </c>
      <c r="G18" s="100">
        <v>3.4596705044157265</v>
      </c>
      <c r="H18" s="1"/>
      <c r="I18" s="1"/>
    </row>
    <row r="19" spans="1:9" x14ac:dyDescent="0.35">
      <c r="A19" s="12" t="s">
        <v>239</v>
      </c>
      <c r="B19" s="10">
        <v>9.0482297977942974</v>
      </c>
      <c r="C19" s="10">
        <v>9.0772690266678229</v>
      </c>
      <c r="D19" s="10">
        <v>9.6491847387188905</v>
      </c>
      <c r="E19" s="10">
        <v>5.4838661623377245</v>
      </c>
      <c r="F19" s="11">
        <v>6.4138484257127875</v>
      </c>
      <c r="G19" s="100">
        <v>6.1921185377127328</v>
      </c>
      <c r="H19" s="1"/>
      <c r="I19" s="1"/>
    </row>
    <row r="20" spans="1:9" x14ac:dyDescent="0.35">
      <c r="A20" s="12" t="s">
        <v>240</v>
      </c>
      <c r="B20" s="10">
        <v>1.3627559300000001</v>
      </c>
      <c r="C20" s="10">
        <v>4.5721543102079689</v>
      </c>
      <c r="D20" s="10">
        <v>4.5721543102079689</v>
      </c>
      <c r="E20" s="10">
        <v>2.7237665114606018</v>
      </c>
      <c r="F20" s="11">
        <v>1.5719773554387382</v>
      </c>
      <c r="G20" s="100">
        <v>1.6208982466654107</v>
      </c>
      <c r="H20" s="1"/>
      <c r="I20" s="1"/>
    </row>
    <row r="21" spans="1:9" x14ac:dyDescent="0.35">
      <c r="A21" s="12" t="s">
        <v>241</v>
      </c>
      <c r="B21" s="10">
        <v>2.9530496799999999</v>
      </c>
      <c r="C21" s="10">
        <v>5.4119230553530366</v>
      </c>
      <c r="D21" s="10">
        <v>5.4119230553530366</v>
      </c>
      <c r="E21" s="10">
        <v>4.0876244378189908</v>
      </c>
      <c r="F21" s="11">
        <v>10.313239145796045</v>
      </c>
      <c r="G21" s="100">
        <v>6.9271939022570548</v>
      </c>
      <c r="H21" s="1"/>
      <c r="I21" s="1"/>
    </row>
    <row r="22" spans="1:9" x14ac:dyDescent="0.35">
      <c r="A22" s="12" t="s">
        <v>242</v>
      </c>
      <c r="B22" s="10">
        <v>7.2911186773406556</v>
      </c>
      <c r="C22" s="10">
        <v>7.3445149392988078</v>
      </c>
      <c r="D22" s="10">
        <v>9.327838017260456</v>
      </c>
      <c r="E22" s="10">
        <v>6.2884763892761697</v>
      </c>
      <c r="F22" s="11">
        <v>6.0882256062898135</v>
      </c>
      <c r="G22" s="100">
        <v>7.3197763254410537</v>
      </c>
      <c r="H22" s="1"/>
      <c r="I22" s="1"/>
    </row>
    <row r="23" spans="1:9" x14ac:dyDescent="0.35">
      <c r="A23" s="12" t="s">
        <v>243</v>
      </c>
      <c r="B23" s="10">
        <v>10.064947003052673</v>
      </c>
      <c r="C23" s="10">
        <v>10.020206542678221</v>
      </c>
      <c r="D23" s="10">
        <v>10.599124793947084</v>
      </c>
      <c r="E23" s="10">
        <v>5.4279805637308591</v>
      </c>
      <c r="F23" s="11">
        <v>5.6686679882044038</v>
      </c>
      <c r="G23" s="100">
        <v>7.9430672539313543</v>
      </c>
      <c r="H23" s="1"/>
      <c r="I23" s="1"/>
    </row>
    <row r="24" spans="1:9" x14ac:dyDescent="0.35">
      <c r="A24" s="12" t="s">
        <v>244</v>
      </c>
      <c r="B24" s="10">
        <v>11.803795501354493</v>
      </c>
      <c r="C24" s="10">
        <v>12.06190524766471</v>
      </c>
      <c r="D24" s="10">
        <v>9.5559332333225715</v>
      </c>
      <c r="E24" s="10">
        <v>10.87679872862943</v>
      </c>
      <c r="F24" s="11">
        <v>14.159216734017729</v>
      </c>
      <c r="G24" s="100">
        <v>15.676994308979539</v>
      </c>
      <c r="H24" s="1"/>
      <c r="I24" s="1"/>
    </row>
    <row r="25" spans="1:9" x14ac:dyDescent="0.35">
      <c r="A25" s="12" t="s">
        <v>245</v>
      </c>
      <c r="B25" s="10">
        <v>7.3239055687780583</v>
      </c>
      <c r="C25" s="10">
        <v>7.3765018071477524</v>
      </c>
      <c r="D25" s="10">
        <v>6.8155222643441373</v>
      </c>
      <c r="E25" s="10">
        <v>6.6591405149004927</v>
      </c>
      <c r="F25" s="11">
        <v>5.2660084348453582</v>
      </c>
      <c r="G25" s="100">
        <v>4.5635112681757253</v>
      </c>
      <c r="H25" s="1"/>
      <c r="I25" s="1"/>
    </row>
    <row r="26" spans="1:9" x14ac:dyDescent="0.35">
      <c r="A26" s="12" t="s">
        <v>246</v>
      </c>
      <c r="B26" s="10">
        <v>10.543219967209609</v>
      </c>
      <c r="C26" s="10">
        <v>10.424428200896015</v>
      </c>
      <c r="D26" s="10">
        <v>9.0569361134913837</v>
      </c>
      <c r="E26" s="10">
        <v>9.6612273592542088</v>
      </c>
      <c r="F26" s="11">
        <v>10.476911402459789</v>
      </c>
      <c r="G26" s="100">
        <v>13.083833774102866</v>
      </c>
      <c r="H26" s="1"/>
      <c r="I26" s="1"/>
    </row>
    <row r="27" spans="1:9" x14ac:dyDescent="0.35">
      <c r="A27" s="12" t="s">
        <v>247</v>
      </c>
      <c r="B27" s="10">
        <v>12.26631789</v>
      </c>
      <c r="C27" s="10">
        <v>11.739065083421014</v>
      </c>
      <c r="D27" s="10">
        <v>11.739065083421014</v>
      </c>
      <c r="E27" s="10">
        <v>7.4191688831804523</v>
      </c>
      <c r="F27" s="11">
        <v>8.8123712134342433</v>
      </c>
      <c r="G27" s="100">
        <v>14.529454314705683</v>
      </c>
      <c r="H27" s="1"/>
      <c r="I27" s="1"/>
    </row>
    <row r="28" spans="1:9" x14ac:dyDescent="0.35">
      <c r="A28" s="12" t="s">
        <v>248</v>
      </c>
      <c r="B28" s="10">
        <v>4.4187751586714148</v>
      </c>
      <c r="C28" s="10">
        <v>4.4696079952135088</v>
      </c>
      <c r="D28" s="10">
        <v>3.4747875877355003</v>
      </c>
      <c r="E28" s="10">
        <v>3.7952463580969287</v>
      </c>
      <c r="F28" s="11">
        <v>2.973785039654349</v>
      </c>
      <c r="G28" s="100">
        <v>3.5681843255281591</v>
      </c>
      <c r="H28" s="1"/>
      <c r="I28" s="1"/>
    </row>
    <row r="29" spans="1:9" x14ac:dyDescent="0.35">
      <c r="A29" s="12" t="s">
        <v>249</v>
      </c>
      <c r="B29" s="10">
        <v>16.517691185440732</v>
      </c>
      <c r="C29" s="10">
        <v>16.598406433837219</v>
      </c>
      <c r="D29" s="10">
        <v>18.007711847371212</v>
      </c>
      <c r="E29" s="10">
        <v>9.4705111637820938</v>
      </c>
      <c r="F29" s="11">
        <v>8.0576894752753834</v>
      </c>
      <c r="G29" s="91">
        <v>11.550648184172289</v>
      </c>
      <c r="H29" s="1"/>
      <c r="I29" s="1"/>
    </row>
    <row r="30" spans="1:9" x14ac:dyDescent="0.35">
      <c r="A30" s="12" t="s">
        <v>250</v>
      </c>
      <c r="B30" s="10">
        <v>1.2342077728929994</v>
      </c>
      <c r="C30" s="10">
        <v>1.2092194808028729</v>
      </c>
      <c r="D30" s="10">
        <v>1.2092194808028729</v>
      </c>
      <c r="E30" s="10">
        <v>0.8449639498305197</v>
      </c>
      <c r="F30" s="11">
        <v>0.2269490111507371</v>
      </c>
      <c r="G30" s="91">
        <v>0.15020432654990135</v>
      </c>
      <c r="H30" s="1"/>
      <c r="I30" s="1"/>
    </row>
    <row r="31" spans="1:9" x14ac:dyDescent="0.35">
      <c r="A31" s="12" t="s">
        <v>251</v>
      </c>
      <c r="B31" s="10">
        <v>14.344108</v>
      </c>
      <c r="C31" s="10">
        <v>14.175078985898127</v>
      </c>
      <c r="D31" s="10">
        <v>14.175078985898127</v>
      </c>
      <c r="E31" s="10">
        <v>12.838054367362858</v>
      </c>
      <c r="F31" s="11">
        <v>10.456522984535438</v>
      </c>
      <c r="G31" s="91">
        <v>3.4356713267122743</v>
      </c>
      <c r="H31" s="1"/>
      <c r="I31" s="1"/>
    </row>
    <row r="32" spans="1:9" x14ac:dyDescent="0.35">
      <c r="A32" s="12" t="s">
        <v>252</v>
      </c>
      <c r="B32" s="10">
        <v>9.6967028004533145</v>
      </c>
      <c r="C32" s="10">
        <v>9.6832727015858424</v>
      </c>
      <c r="D32" s="10">
        <v>9.1914531311141978</v>
      </c>
      <c r="E32" s="10">
        <v>7.0717898316381973</v>
      </c>
      <c r="F32" s="11">
        <v>8.1289652760733517</v>
      </c>
      <c r="G32" s="91">
        <v>9.9800966072973001</v>
      </c>
      <c r="H32" s="1"/>
      <c r="I32" s="1"/>
    </row>
    <row r="33" spans="1:9" x14ac:dyDescent="0.35">
      <c r="A33" s="12" t="s">
        <v>253</v>
      </c>
      <c r="B33" s="10">
        <v>10.591129218967133</v>
      </c>
      <c r="C33" s="10">
        <v>10.749821471078315</v>
      </c>
      <c r="D33" s="10">
        <v>11.895817169613569</v>
      </c>
      <c r="E33" s="10">
        <v>6.381311191549166</v>
      </c>
      <c r="F33" s="11">
        <v>8.1593293649241208</v>
      </c>
      <c r="G33" s="91">
        <v>8.7730877443158803</v>
      </c>
      <c r="H33" s="1"/>
      <c r="I33" s="1"/>
    </row>
    <row r="34" spans="1:9" x14ac:dyDescent="0.35">
      <c r="A34" s="12" t="s">
        <v>254</v>
      </c>
      <c r="B34" s="10">
        <v>7.4374328041358595</v>
      </c>
      <c r="C34" s="10">
        <v>7.6115430995051776</v>
      </c>
      <c r="D34" s="10">
        <v>8.6744818838355933</v>
      </c>
      <c r="E34" s="10">
        <v>4.3114525946972222</v>
      </c>
      <c r="F34" s="11">
        <v>4.7299059135832238</v>
      </c>
      <c r="G34" s="91">
        <v>8.1780316799737633</v>
      </c>
      <c r="H34" s="1"/>
      <c r="I34" s="1"/>
    </row>
    <row r="35" spans="1:9" x14ac:dyDescent="0.35">
      <c r="A35" s="12" t="s">
        <v>255</v>
      </c>
      <c r="B35" s="10">
        <v>7.9107363367246251</v>
      </c>
      <c r="C35" s="10">
        <v>8.1135532989784647</v>
      </c>
      <c r="D35" s="10">
        <v>8.4919595466228124</v>
      </c>
      <c r="E35" s="10">
        <v>8.3842851619862273</v>
      </c>
      <c r="F35" s="11">
        <v>10.570985466917191</v>
      </c>
      <c r="G35" s="91">
        <v>8.6688180301155828</v>
      </c>
      <c r="H35" s="1"/>
      <c r="I35" s="1"/>
    </row>
    <row r="36" spans="1:9" x14ac:dyDescent="0.35">
      <c r="A36" s="12" t="s">
        <v>256</v>
      </c>
      <c r="B36" s="10">
        <v>8.1607864519355822</v>
      </c>
      <c r="C36" s="10">
        <v>8.2808092767350345</v>
      </c>
      <c r="D36" s="10">
        <v>8.5942994562628083</v>
      </c>
      <c r="E36" s="10">
        <v>6.2957997785557742</v>
      </c>
      <c r="F36" s="11">
        <v>6.4838826267044904</v>
      </c>
      <c r="G36" s="91">
        <v>7.6092973056385684</v>
      </c>
      <c r="H36" s="1"/>
      <c r="I36" s="1"/>
    </row>
    <row r="37" spans="1:9" x14ac:dyDescent="0.35">
      <c r="A37" s="12" t="s">
        <v>257</v>
      </c>
      <c r="B37" s="10">
        <v>6.7966446500000002</v>
      </c>
      <c r="C37" s="10">
        <v>7.044408444547301</v>
      </c>
      <c r="D37" s="10">
        <v>7.044408444547301</v>
      </c>
      <c r="E37" s="10">
        <v>10.196829917533332</v>
      </c>
      <c r="F37" s="11">
        <v>11.178472194067805</v>
      </c>
      <c r="G37" s="120">
        <v>8.1455446906853464</v>
      </c>
      <c r="H37" s="1"/>
      <c r="I37" s="1"/>
    </row>
    <row r="38" spans="1:9" x14ac:dyDescent="0.35">
      <c r="A38" s="203" t="s">
        <v>169</v>
      </c>
      <c r="B38" s="203"/>
      <c r="C38" s="203"/>
      <c r="D38" s="203"/>
      <c r="E38" s="1"/>
      <c r="F38" s="1"/>
      <c r="G38" s="1"/>
      <c r="H38" s="1"/>
      <c r="I38" s="1"/>
    </row>
    <row r="39" spans="1:9" x14ac:dyDescent="0.35">
      <c r="A39" s="199"/>
      <c r="B39" s="199"/>
      <c r="C39" s="199"/>
      <c r="D39" s="199"/>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I43" s="1"/>
    </row>
    <row r="44" spans="1:9" x14ac:dyDescent="0.35">
      <c r="A44" s="1"/>
      <c r="B44" s="1"/>
      <c r="C44" s="1"/>
      <c r="D44" s="1"/>
      <c r="E44" s="1"/>
      <c r="F44" s="1"/>
      <c r="G44" s="1"/>
      <c r="H44" s="1"/>
      <c r="I44" s="1"/>
    </row>
    <row r="45" spans="1:9" x14ac:dyDescent="0.35">
      <c r="G45" s="1"/>
      <c r="H45" s="1"/>
    </row>
  </sheetData>
  <sortState xmlns:xlrd2="http://schemas.microsoft.com/office/spreadsheetml/2017/richdata2" ref="A6:D37">
    <sortCondition ref="D5:D37"/>
  </sortState>
  <mergeCells count="5">
    <mergeCell ref="A38:D38"/>
    <mergeCell ref="A39:D39"/>
    <mergeCell ref="A1:F1"/>
    <mergeCell ref="A2:F2"/>
    <mergeCell ref="A3:F3"/>
  </mergeCells>
  <pageMargins left="0.7" right="0.7" top="0.75" bottom="0.75" header="0.3" footer="0.3"/>
  <tableParts count="1">
    <tablePart r:id="rId1"/>
  </tableParts>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dimension ref="A1:I45"/>
  <sheetViews>
    <sheetView zoomScale="80" zoomScaleNormal="80" workbookViewId="0">
      <selection activeCell="A3" sqref="A3:F3"/>
    </sheetView>
  </sheetViews>
  <sheetFormatPr baseColWidth="10" defaultColWidth="11.453125" defaultRowHeight="14.5" x14ac:dyDescent="0.35"/>
  <cols>
    <col min="1" max="1" width="25.453125" bestFit="1" customWidth="1"/>
  </cols>
  <sheetData>
    <row r="1" spans="1:9" ht="23.5" x14ac:dyDescent="0.35">
      <c r="A1" s="202" t="s">
        <v>107</v>
      </c>
      <c r="B1" s="202"/>
      <c r="C1" s="202"/>
      <c r="D1" s="202"/>
      <c r="E1" s="202"/>
      <c r="F1" s="202"/>
      <c r="G1" s="1"/>
      <c r="H1" s="1"/>
      <c r="I1" s="1"/>
    </row>
    <row r="2" spans="1:9" ht="36.75" customHeight="1" x14ac:dyDescent="0.35">
      <c r="A2" s="204" t="s">
        <v>108</v>
      </c>
      <c r="B2" s="204"/>
      <c r="C2" s="204"/>
      <c r="D2" s="204"/>
      <c r="E2" s="204"/>
      <c r="F2" s="204"/>
      <c r="G2" s="1"/>
      <c r="H2" s="1"/>
      <c r="I2" s="1"/>
    </row>
    <row r="3" spans="1:9" x14ac:dyDescent="0.35">
      <c r="A3" s="201" t="s">
        <v>298</v>
      </c>
      <c r="B3" s="201"/>
      <c r="C3" s="201"/>
      <c r="D3" s="201"/>
      <c r="E3" s="201"/>
      <c r="F3" s="201"/>
      <c r="G3" s="1"/>
      <c r="H3" s="1"/>
      <c r="I3" s="1"/>
    </row>
    <row r="4" spans="1:9" x14ac:dyDescent="0.35">
      <c r="A4" s="2"/>
      <c r="B4" s="2"/>
      <c r="C4" s="2"/>
      <c r="D4" s="2"/>
      <c r="E4" s="1"/>
      <c r="F4" s="1"/>
      <c r="G4" s="1"/>
      <c r="H4" s="1"/>
      <c r="I4" s="1"/>
    </row>
    <row r="5" spans="1:9" x14ac:dyDescent="0.35">
      <c r="A5" s="76" t="s">
        <v>226</v>
      </c>
      <c r="B5" s="77" t="s">
        <v>130</v>
      </c>
      <c r="C5" s="77" t="s">
        <v>131</v>
      </c>
      <c r="D5" s="77" t="s">
        <v>132</v>
      </c>
      <c r="E5" s="77" t="s">
        <v>133</v>
      </c>
      <c r="F5" s="78" t="s">
        <v>134</v>
      </c>
      <c r="G5" s="182" t="s">
        <v>291</v>
      </c>
      <c r="H5" s="1"/>
      <c r="I5" s="1"/>
    </row>
    <row r="6" spans="1:9" x14ac:dyDescent="0.35">
      <c r="A6" s="75" t="s">
        <v>1</v>
      </c>
      <c r="B6" s="83">
        <v>53.325790505131977</v>
      </c>
      <c r="C6" s="83">
        <v>51.732804326534406</v>
      </c>
      <c r="D6" s="83">
        <v>48.01248359928389</v>
      </c>
      <c r="E6" s="83">
        <v>61.725261864046274</v>
      </c>
      <c r="F6" s="84">
        <v>53.800807286168215</v>
      </c>
      <c r="G6" s="181">
        <v>53.233461465579957</v>
      </c>
      <c r="H6" s="1"/>
      <c r="I6" s="1"/>
    </row>
    <row r="7" spans="1:9" x14ac:dyDescent="0.35">
      <c r="A7" s="12" t="s">
        <v>227</v>
      </c>
      <c r="B7" s="10">
        <v>50.017474349444015</v>
      </c>
      <c r="C7" s="10">
        <v>49.478339551908988</v>
      </c>
      <c r="D7" s="10">
        <v>41.805960835260016</v>
      </c>
      <c r="E7" s="10">
        <v>39.136408819323307</v>
      </c>
      <c r="F7" s="11">
        <v>32.25418817221081</v>
      </c>
      <c r="G7" s="181">
        <v>45.975708436726073</v>
      </c>
      <c r="H7" s="1"/>
      <c r="I7" s="1"/>
    </row>
    <row r="8" spans="1:9" x14ac:dyDescent="0.35">
      <c r="A8" s="75" t="s">
        <v>228</v>
      </c>
      <c r="B8" s="83">
        <v>48.765305476007661</v>
      </c>
      <c r="C8" s="83">
        <v>48.582145633236493</v>
      </c>
      <c r="D8" s="83">
        <v>53.562108268151512</v>
      </c>
      <c r="E8" s="83">
        <v>51.447919953228137</v>
      </c>
      <c r="F8" s="84">
        <v>45.314600902880606</v>
      </c>
      <c r="G8" s="181">
        <v>42.528012813990287</v>
      </c>
      <c r="H8" s="1"/>
      <c r="I8" s="1"/>
    </row>
    <row r="9" spans="1:9" x14ac:dyDescent="0.35">
      <c r="A9" s="12" t="s">
        <v>229</v>
      </c>
      <c r="B9" s="10">
        <v>31.781272143463756</v>
      </c>
      <c r="C9" s="10">
        <v>32.937070652973155</v>
      </c>
      <c r="D9" s="10">
        <v>34.273043156198973</v>
      </c>
      <c r="E9" s="10">
        <v>31.662765688040089</v>
      </c>
      <c r="F9" s="11">
        <v>29.305329580825017</v>
      </c>
      <c r="G9" s="181">
        <v>29.665615595247914</v>
      </c>
      <c r="H9" s="1"/>
      <c r="I9" s="1"/>
    </row>
    <row r="10" spans="1:9" x14ac:dyDescent="0.35">
      <c r="A10" s="75" t="s">
        <v>230</v>
      </c>
      <c r="B10" s="83">
        <v>46.862680728111648</v>
      </c>
      <c r="C10" s="83">
        <v>41.478444156407804</v>
      </c>
      <c r="D10" s="83">
        <v>47.294152184648546</v>
      </c>
      <c r="E10" s="83">
        <v>44.040462528795473</v>
      </c>
      <c r="F10" s="84">
        <v>41.621965343670794</v>
      </c>
      <c r="G10" s="181">
        <v>39.086898562021254</v>
      </c>
      <c r="H10" s="1"/>
      <c r="I10" s="1"/>
    </row>
    <row r="11" spans="1:9" x14ac:dyDescent="0.35">
      <c r="A11" s="12" t="s">
        <v>231</v>
      </c>
      <c r="B11" s="10">
        <v>37.58447885148788</v>
      </c>
      <c r="C11" s="10">
        <v>38.473957922475229</v>
      </c>
      <c r="D11" s="10">
        <v>39.435969535816653</v>
      </c>
      <c r="E11" s="10">
        <v>39.103267631124773</v>
      </c>
      <c r="F11" s="11">
        <v>36.638566374196181</v>
      </c>
      <c r="G11" s="181">
        <v>35.840193609956891</v>
      </c>
      <c r="H11" s="1"/>
      <c r="I11" s="1"/>
    </row>
    <row r="12" spans="1:9" x14ac:dyDescent="0.35">
      <c r="A12" s="75" t="s">
        <v>232</v>
      </c>
      <c r="B12" s="83">
        <v>52.04123238133127</v>
      </c>
      <c r="C12" s="83">
        <v>47.102170400633284</v>
      </c>
      <c r="D12" s="83">
        <v>60.633804149079587</v>
      </c>
      <c r="E12" s="83">
        <v>58.98812111361952</v>
      </c>
      <c r="F12" s="84">
        <v>58.585671026434582</v>
      </c>
      <c r="G12" s="181">
        <v>57.308953107965145</v>
      </c>
      <c r="H12" s="1"/>
      <c r="I12" s="1"/>
    </row>
    <row r="13" spans="1:9" x14ac:dyDescent="0.35">
      <c r="A13" s="12" t="s">
        <v>233</v>
      </c>
      <c r="B13" s="10">
        <v>64.956299294175921</v>
      </c>
      <c r="C13" s="10">
        <v>66.781625691594442</v>
      </c>
      <c r="D13" s="10">
        <v>70.745936147654092</v>
      </c>
      <c r="E13" s="10">
        <v>63.803787778231666</v>
      </c>
      <c r="F13" s="11">
        <v>59.948373518295895</v>
      </c>
      <c r="G13" s="181">
        <v>59.829054908416893</v>
      </c>
      <c r="H13" s="1"/>
      <c r="I13" s="1"/>
    </row>
    <row r="14" spans="1:9" x14ac:dyDescent="0.35">
      <c r="A14" s="75" t="s">
        <v>234</v>
      </c>
      <c r="B14" s="83">
        <v>47.258958384986535</v>
      </c>
      <c r="C14" s="83">
        <v>40.938636837199716</v>
      </c>
      <c r="D14" s="83">
        <v>41.972862388634184</v>
      </c>
      <c r="E14" s="83">
        <v>49.711590015243793</v>
      </c>
      <c r="F14" s="84">
        <v>46.81044982497513</v>
      </c>
      <c r="G14" s="181">
        <v>44.553411647585776</v>
      </c>
      <c r="H14" s="1"/>
      <c r="I14" s="1"/>
    </row>
    <row r="15" spans="1:9" x14ac:dyDescent="0.35">
      <c r="A15" s="12" t="s">
        <v>235</v>
      </c>
      <c r="B15" s="10">
        <v>39.652223055343178</v>
      </c>
      <c r="C15" s="10">
        <v>37.680776774176159</v>
      </c>
      <c r="D15" s="10">
        <v>41.05145061087677</v>
      </c>
      <c r="E15" s="10">
        <v>41.757534252292849</v>
      </c>
      <c r="F15" s="11">
        <v>41.949530624483316</v>
      </c>
      <c r="G15" s="181">
        <v>37.676726476168831</v>
      </c>
      <c r="H15" s="1"/>
      <c r="I15" s="1"/>
    </row>
    <row r="16" spans="1:9" x14ac:dyDescent="0.35">
      <c r="A16" s="75" t="s">
        <v>236</v>
      </c>
      <c r="B16" s="83">
        <v>57.186505268342316</v>
      </c>
      <c r="C16" s="83">
        <v>59.719245433654763</v>
      </c>
      <c r="D16" s="83">
        <v>59.707075139407515</v>
      </c>
      <c r="E16" s="83">
        <v>48.48820994917677</v>
      </c>
      <c r="F16" s="84">
        <v>68.882956989916394</v>
      </c>
      <c r="G16" s="181">
        <v>67.731862241595437</v>
      </c>
      <c r="H16" s="1"/>
      <c r="I16" s="1"/>
    </row>
    <row r="17" spans="1:9" x14ac:dyDescent="0.35">
      <c r="A17" s="12" t="s">
        <v>237</v>
      </c>
      <c r="B17" s="10">
        <v>60.461829693885328</v>
      </c>
      <c r="C17" s="10">
        <v>63.496340763790052</v>
      </c>
      <c r="D17" s="10">
        <v>62.157858605384433</v>
      </c>
      <c r="E17" s="10">
        <v>46.095026372170572</v>
      </c>
      <c r="F17" s="11">
        <v>61.037483900847569</v>
      </c>
      <c r="G17" s="181">
        <v>70.405909193212352</v>
      </c>
      <c r="H17" s="1"/>
      <c r="I17" s="1"/>
    </row>
    <row r="18" spans="1:9" x14ac:dyDescent="0.35">
      <c r="A18" s="75" t="s">
        <v>238</v>
      </c>
      <c r="B18" s="83">
        <v>30.402533967879059</v>
      </c>
      <c r="C18" s="83">
        <v>30.220542085064455</v>
      </c>
      <c r="D18" s="83">
        <v>29.189172373085682</v>
      </c>
      <c r="E18" s="83">
        <v>28.090976749033757</v>
      </c>
      <c r="F18" s="84">
        <v>27.981214359912411</v>
      </c>
      <c r="G18" s="181">
        <v>27.419034988246771</v>
      </c>
      <c r="H18" s="1"/>
      <c r="I18" s="1"/>
    </row>
    <row r="19" spans="1:9" x14ac:dyDescent="0.35">
      <c r="A19" s="12" t="s">
        <v>239</v>
      </c>
      <c r="B19" s="10">
        <v>29.667658834108558</v>
      </c>
      <c r="C19" s="10">
        <v>29.670923842412961</v>
      </c>
      <c r="D19" s="10">
        <v>32.556881226132042</v>
      </c>
      <c r="E19" s="10">
        <v>30.59987630978841</v>
      </c>
      <c r="F19" s="11">
        <v>31.753710883217472</v>
      </c>
      <c r="G19" s="181">
        <v>31.136942943669233</v>
      </c>
      <c r="H19" s="1"/>
      <c r="I19" s="1"/>
    </row>
    <row r="20" spans="1:9" x14ac:dyDescent="0.35">
      <c r="A20" s="75" t="s">
        <v>240</v>
      </c>
      <c r="B20" s="83">
        <v>45.411235037061935</v>
      </c>
      <c r="C20" s="83">
        <v>49.174733259931166</v>
      </c>
      <c r="D20" s="83">
        <v>53.084482204371284</v>
      </c>
      <c r="E20" s="83">
        <v>59.040528254382721</v>
      </c>
      <c r="F20" s="84">
        <v>65.312495156827026</v>
      </c>
      <c r="G20" s="181">
        <v>63.309996482905838</v>
      </c>
      <c r="H20" s="1"/>
      <c r="I20" s="1"/>
    </row>
    <row r="21" spans="1:9" x14ac:dyDescent="0.35">
      <c r="A21" s="12" t="s">
        <v>241</v>
      </c>
      <c r="B21" s="10">
        <v>41.410056969426904</v>
      </c>
      <c r="C21" s="10">
        <v>43.863562573460719</v>
      </c>
      <c r="D21" s="10">
        <v>44.720183862480752</v>
      </c>
      <c r="E21" s="10">
        <v>27.9242243148923</v>
      </c>
      <c r="F21" s="11">
        <v>30.192040857346541</v>
      </c>
      <c r="G21" s="181">
        <v>62.127169642678041</v>
      </c>
      <c r="H21" s="1"/>
      <c r="I21" s="1"/>
    </row>
    <row r="22" spans="1:9" x14ac:dyDescent="0.35">
      <c r="A22" s="75" t="s">
        <v>242</v>
      </c>
      <c r="B22" s="83">
        <v>48.464088914796584</v>
      </c>
      <c r="C22" s="83">
        <v>44.832673072845978</v>
      </c>
      <c r="D22" s="83">
        <v>61.236715512181561</v>
      </c>
      <c r="E22" s="83">
        <v>45.889496465699949</v>
      </c>
      <c r="F22" s="84">
        <v>42.913199155876171</v>
      </c>
      <c r="G22" s="181">
        <v>42.87792743030851</v>
      </c>
      <c r="H22" s="1"/>
      <c r="I22" s="1"/>
    </row>
    <row r="23" spans="1:9" x14ac:dyDescent="0.35">
      <c r="A23" s="12" t="s">
        <v>243</v>
      </c>
      <c r="B23" s="10">
        <v>52.461997079008867</v>
      </c>
      <c r="C23" s="10">
        <v>50.884259605997862</v>
      </c>
      <c r="D23" s="10">
        <v>63.746178955240353</v>
      </c>
      <c r="E23" s="10">
        <v>50.231613017937327</v>
      </c>
      <c r="F23" s="11">
        <v>51.738619982922948</v>
      </c>
      <c r="G23" s="181">
        <v>45.522668486889742</v>
      </c>
      <c r="H23" s="1"/>
      <c r="I23" s="1"/>
    </row>
    <row r="24" spans="1:9" x14ac:dyDescent="0.35">
      <c r="A24" s="75" t="s">
        <v>244</v>
      </c>
      <c r="B24" s="83">
        <v>44.3513177687446</v>
      </c>
      <c r="C24" s="83">
        <v>42.760453968386628</v>
      </c>
      <c r="D24" s="83">
        <v>72.828338555498476</v>
      </c>
      <c r="E24" s="83">
        <v>44.921386014925808</v>
      </c>
      <c r="F24" s="84">
        <v>43.97260384230669</v>
      </c>
      <c r="G24" s="181">
        <v>43.624639886441138</v>
      </c>
      <c r="H24" s="1"/>
      <c r="I24" s="1"/>
    </row>
    <row r="25" spans="1:9" x14ac:dyDescent="0.35">
      <c r="A25" s="12" t="s">
        <v>245</v>
      </c>
      <c r="B25" s="10">
        <v>40.860858877501308</v>
      </c>
      <c r="C25" s="10">
        <v>36.470902628484751</v>
      </c>
      <c r="D25" s="10">
        <v>36.182253186312309</v>
      </c>
      <c r="E25" s="10">
        <v>33.905660169062614</v>
      </c>
      <c r="F25" s="11">
        <v>31.82550163328094</v>
      </c>
      <c r="G25" s="181">
        <v>33.518658386197572</v>
      </c>
      <c r="H25" s="1"/>
      <c r="I25" s="1"/>
    </row>
    <row r="26" spans="1:9" x14ac:dyDescent="0.35">
      <c r="A26" s="75" t="s">
        <v>246</v>
      </c>
      <c r="B26" s="83">
        <v>51.854206678676704</v>
      </c>
      <c r="C26" s="83">
        <v>50.12937237962808</v>
      </c>
      <c r="D26" s="83">
        <v>70.68673935707676</v>
      </c>
      <c r="E26" s="83">
        <v>41.250158802172429</v>
      </c>
      <c r="F26" s="84">
        <v>34.763766030322977</v>
      </c>
      <c r="G26" s="181">
        <v>47.74597597026554</v>
      </c>
      <c r="H26" s="1"/>
      <c r="I26" s="1"/>
    </row>
    <row r="27" spans="1:9" x14ac:dyDescent="0.35">
      <c r="A27" s="12" t="s">
        <v>247</v>
      </c>
      <c r="B27" s="10">
        <v>52.424777757708164</v>
      </c>
      <c r="C27" s="10">
        <v>46.73829910110922</v>
      </c>
      <c r="D27" s="10">
        <v>47.721827488693165</v>
      </c>
      <c r="E27" s="10">
        <v>43.14130700471727</v>
      </c>
      <c r="F27" s="11">
        <v>48.906930059070241</v>
      </c>
      <c r="G27" s="181">
        <v>51.007209231083138</v>
      </c>
      <c r="H27" s="1"/>
      <c r="I27" s="1"/>
    </row>
    <row r="28" spans="1:9" x14ac:dyDescent="0.35">
      <c r="A28" s="75" t="s">
        <v>248</v>
      </c>
      <c r="B28" s="83">
        <v>51.649351660368126</v>
      </c>
      <c r="C28" s="83">
        <v>49.439420626018006</v>
      </c>
      <c r="D28" s="83">
        <v>62.4416433789455</v>
      </c>
      <c r="E28" s="83">
        <v>53.815714600465</v>
      </c>
      <c r="F28" s="84">
        <v>48.566572256153719</v>
      </c>
      <c r="G28" s="181">
        <v>46.680743190142806</v>
      </c>
      <c r="H28" s="1"/>
      <c r="I28" s="1"/>
    </row>
    <row r="29" spans="1:9" x14ac:dyDescent="0.35">
      <c r="A29" s="12" t="s">
        <v>249</v>
      </c>
      <c r="B29" s="10">
        <v>62.102157136521463</v>
      </c>
      <c r="C29" s="10">
        <v>60.781344400203082</v>
      </c>
      <c r="D29" s="10">
        <v>78.863362929300649</v>
      </c>
      <c r="E29" s="10">
        <v>62.421332092278568</v>
      </c>
      <c r="F29" s="11">
        <v>59.469975458082999</v>
      </c>
      <c r="G29" s="181">
        <v>61.056512008911554</v>
      </c>
      <c r="H29" s="1"/>
      <c r="I29" s="1"/>
    </row>
    <row r="30" spans="1:9" x14ac:dyDescent="0.35">
      <c r="A30" s="75" t="s">
        <v>250</v>
      </c>
      <c r="B30" s="83">
        <v>35.211782799701069</v>
      </c>
      <c r="C30" s="83">
        <v>33.618964750792692</v>
      </c>
      <c r="D30" s="83">
        <v>31.264641285091376</v>
      </c>
      <c r="E30" s="83">
        <v>39.274992390555127</v>
      </c>
      <c r="F30" s="84">
        <v>35.440604143676083</v>
      </c>
      <c r="G30" s="181">
        <v>29.948826855588013</v>
      </c>
      <c r="H30" s="1"/>
      <c r="I30" s="1"/>
    </row>
    <row r="31" spans="1:9" x14ac:dyDescent="0.35">
      <c r="A31" s="12" t="s">
        <v>251</v>
      </c>
      <c r="B31" s="10">
        <v>45.346823657308043</v>
      </c>
      <c r="C31" s="10">
        <v>44.469101498494609</v>
      </c>
      <c r="D31" s="10">
        <v>44.760113325327914</v>
      </c>
      <c r="E31" s="10">
        <v>46.70602870669228</v>
      </c>
      <c r="F31" s="11">
        <v>43.376265080896111</v>
      </c>
      <c r="G31" s="181">
        <v>43.548062550672299</v>
      </c>
      <c r="H31" s="1"/>
      <c r="I31" s="1"/>
    </row>
    <row r="32" spans="1:9" x14ac:dyDescent="0.35">
      <c r="A32" s="75" t="s">
        <v>252</v>
      </c>
      <c r="B32" s="83">
        <v>61.543284549381028</v>
      </c>
      <c r="C32" s="83">
        <v>59.257321442470591</v>
      </c>
      <c r="D32" s="83">
        <v>63.413681935032116</v>
      </c>
      <c r="E32" s="83">
        <v>55.438151370479304</v>
      </c>
      <c r="F32" s="84">
        <v>56.556719344892123</v>
      </c>
      <c r="G32" s="181">
        <v>53.343268669450929</v>
      </c>
      <c r="H32" s="1"/>
      <c r="I32" s="1"/>
    </row>
    <row r="33" spans="1:9" x14ac:dyDescent="0.35">
      <c r="A33" s="12" t="s">
        <v>253</v>
      </c>
      <c r="B33" s="10">
        <v>58.120366949872803</v>
      </c>
      <c r="C33" s="10">
        <v>56.578824243229754</v>
      </c>
      <c r="D33" s="10">
        <v>70.471008970568604</v>
      </c>
      <c r="E33" s="10">
        <v>58.506312772902128</v>
      </c>
      <c r="F33" s="11">
        <v>54.729707489460026</v>
      </c>
      <c r="G33" s="181">
        <v>53.768482737933752</v>
      </c>
      <c r="H33" s="1"/>
      <c r="I33" s="1"/>
    </row>
    <row r="34" spans="1:9" x14ac:dyDescent="0.35">
      <c r="A34" s="75" t="s">
        <v>254</v>
      </c>
      <c r="B34" s="83">
        <v>36.901106960637428</v>
      </c>
      <c r="C34" s="83">
        <v>35.241899040680295</v>
      </c>
      <c r="D34" s="83">
        <v>56.745321625014412</v>
      </c>
      <c r="E34" s="83">
        <v>33.788155178900233</v>
      </c>
      <c r="F34" s="84">
        <v>36.149605425679304</v>
      </c>
      <c r="G34" s="181">
        <v>34.544553578135442</v>
      </c>
      <c r="H34" s="1"/>
      <c r="I34" s="1"/>
    </row>
    <row r="35" spans="1:9" x14ac:dyDescent="0.35">
      <c r="A35" s="12" t="s">
        <v>255</v>
      </c>
      <c r="B35" s="10">
        <v>60.173676000569017</v>
      </c>
      <c r="C35" s="10">
        <v>57.058202392972326</v>
      </c>
      <c r="D35" s="10">
        <v>61.90907991289928</v>
      </c>
      <c r="E35" s="10">
        <v>55.215483624595393</v>
      </c>
      <c r="F35" s="11">
        <v>50.779283152660568</v>
      </c>
      <c r="G35" s="181">
        <v>49.953466825275846</v>
      </c>
      <c r="H35" s="1"/>
      <c r="I35" s="1"/>
    </row>
    <row r="36" spans="1:9" x14ac:dyDescent="0.35">
      <c r="A36" s="75" t="s">
        <v>256</v>
      </c>
      <c r="B36" s="83">
        <v>46.345209464316042</v>
      </c>
      <c r="C36" s="83">
        <v>42.703492598078043</v>
      </c>
      <c r="D36" s="83">
        <v>42.872762686162112</v>
      </c>
      <c r="E36" s="83">
        <v>44.207599065953779</v>
      </c>
      <c r="F36" s="84">
        <v>43.251109261607418</v>
      </c>
      <c r="G36" s="181">
        <v>41.611699522539816</v>
      </c>
      <c r="H36" s="1"/>
      <c r="I36" s="1"/>
    </row>
    <row r="37" spans="1:9" x14ac:dyDescent="0.35">
      <c r="A37" s="12" t="s">
        <v>257</v>
      </c>
      <c r="B37" s="10">
        <v>42.751285152700667</v>
      </c>
      <c r="C37" s="10">
        <v>40.312409652998042</v>
      </c>
      <c r="D37" s="10">
        <v>44.071159126446204</v>
      </c>
      <c r="E37" s="10">
        <v>37.005189547880086</v>
      </c>
      <c r="F37" s="11">
        <v>36.831030192292985</v>
      </c>
      <c r="G37" s="181">
        <v>41.723395763471139</v>
      </c>
      <c r="H37" s="1"/>
      <c r="I37" s="1"/>
    </row>
    <row r="38" spans="1:9" x14ac:dyDescent="0.35">
      <c r="A38" s="203" t="s">
        <v>169</v>
      </c>
      <c r="B38" s="203"/>
      <c r="C38" s="203"/>
      <c r="D38" s="203"/>
      <c r="E38" s="1"/>
      <c r="F38" s="1"/>
      <c r="G38" s="1"/>
      <c r="H38" s="1"/>
      <c r="I38" s="1"/>
    </row>
    <row r="39" spans="1:9" x14ac:dyDescent="0.35">
      <c r="A39" s="199"/>
      <c r="B39" s="199"/>
      <c r="C39" s="199"/>
      <c r="D39" s="199"/>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I43" s="1"/>
    </row>
    <row r="44" spans="1:9" x14ac:dyDescent="0.35">
      <c r="A44" s="1"/>
      <c r="B44" s="1"/>
      <c r="C44" s="1"/>
      <c r="D44" s="1"/>
      <c r="E44" s="1"/>
      <c r="F44" s="1"/>
      <c r="G44" s="1"/>
      <c r="H44" s="1"/>
      <c r="I44" s="1"/>
    </row>
    <row r="45" spans="1:9" x14ac:dyDescent="0.35">
      <c r="G45" s="1"/>
      <c r="H45" s="1"/>
    </row>
  </sheetData>
  <sortState xmlns:xlrd2="http://schemas.microsoft.com/office/spreadsheetml/2017/richdata2" ref="A6:D37">
    <sortCondition ref="D5:D37"/>
  </sortState>
  <mergeCells count="5">
    <mergeCell ref="A38:D38"/>
    <mergeCell ref="A39:D39"/>
    <mergeCell ref="A1:F1"/>
    <mergeCell ref="A2:F2"/>
    <mergeCell ref="A3:F3"/>
  </mergeCells>
  <pageMargins left="0.7" right="0.7" top="0.75" bottom="0.75" header="0.3" footer="0.3"/>
  <tableParts count="1">
    <tablePart r:id="rId1"/>
  </tableParts>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dimension ref="A1:I45"/>
  <sheetViews>
    <sheetView zoomScale="80" zoomScaleNormal="80" workbookViewId="0">
      <selection activeCell="A6" sqref="A6:G37"/>
    </sheetView>
  </sheetViews>
  <sheetFormatPr baseColWidth="10" defaultColWidth="11.453125" defaultRowHeight="14.5" x14ac:dyDescent="0.35"/>
  <cols>
    <col min="1" max="1" width="25.453125" bestFit="1" customWidth="1"/>
  </cols>
  <sheetData>
    <row r="1" spans="1:9" ht="23.5" x14ac:dyDescent="0.35">
      <c r="A1" s="202" t="s">
        <v>109</v>
      </c>
      <c r="B1" s="202"/>
      <c r="C1" s="202"/>
      <c r="D1" s="202"/>
      <c r="E1" s="202"/>
      <c r="F1" s="202"/>
      <c r="G1" s="1"/>
      <c r="H1" s="1"/>
      <c r="I1" s="1"/>
    </row>
    <row r="2" spans="1:9" ht="66" customHeight="1" x14ac:dyDescent="0.35">
      <c r="A2" s="204" t="s">
        <v>211</v>
      </c>
      <c r="B2" s="204"/>
      <c r="C2" s="204"/>
      <c r="D2" s="204"/>
      <c r="E2" s="204"/>
      <c r="F2" s="204"/>
      <c r="G2" s="1"/>
      <c r="H2" s="1"/>
      <c r="I2" s="1"/>
    </row>
    <row r="3" spans="1:9" x14ac:dyDescent="0.35">
      <c r="A3" s="201" t="s">
        <v>298</v>
      </c>
      <c r="B3" s="201"/>
      <c r="C3" s="201"/>
      <c r="D3" s="201"/>
      <c r="E3" s="201"/>
      <c r="F3" s="201"/>
      <c r="G3" s="1"/>
      <c r="H3" s="1"/>
      <c r="I3" s="1"/>
    </row>
    <row r="4" spans="1:9" x14ac:dyDescent="0.35">
      <c r="A4" s="2"/>
      <c r="B4" s="2"/>
      <c r="C4" s="2"/>
      <c r="D4" s="2"/>
      <c r="E4" s="1"/>
      <c r="F4" s="1"/>
      <c r="G4" s="1"/>
      <c r="H4" s="1"/>
      <c r="I4" s="1"/>
    </row>
    <row r="5" spans="1:9" x14ac:dyDescent="0.35">
      <c r="A5" s="22" t="s">
        <v>226</v>
      </c>
      <c r="B5" s="23" t="s">
        <v>130</v>
      </c>
      <c r="C5" s="23" t="s">
        <v>131</v>
      </c>
      <c r="D5" s="23" t="s">
        <v>132</v>
      </c>
      <c r="E5" s="23" t="s">
        <v>133</v>
      </c>
      <c r="F5" s="24" t="s">
        <v>134</v>
      </c>
      <c r="G5" s="118" t="s">
        <v>291</v>
      </c>
      <c r="H5" s="1"/>
      <c r="I5" s="1"/>
    </row>
    <row r="6" spans="1:9" x14ac:dyDescent="0.35">
      <c r="A6" s="12" t="s">
        <v>1</v>
      </c>
      <c r="B6" s="17">
        <v>45.210462497834747</v>
      </c>
      <c r="C6" s="17">
        <v>43.633096987391319</v>
      </c>
      <c r="D6" s="17">
        <v>57.404237917089503</v>
      </c>
      <c r="E6" s="17">
        <v>57.577051642639418</v>
      </c>
      <c r="F6" s="18">
        <v>74.486276555661831</v>
      </c>
      <c r="G6" s="119">
        <v>73.4201805507942</v>
      </c>
      <c r="H6" s="1"/>
      <c r="I6" s="1"/>
    </row>
    <row r="7" spans="1:9" x14ac:dyDescent="0.35">
      <c r="A7" s="12" t="s">
        <v>227</v>
      </c>
      <c r="B7" s="17">
        <v>29.360615141750621</v>
      </c>
      <c r="C7" s="17">
        <v>34.106354060482502</v>
      </c>
      <c r="D7" s="17">
        <v>40.681074547235482</v>
      </c>
      <c r="E7" s="17">
        <v>49.784935644864724</v>
      </c>
      <c r="F7" s="18">
        <v>58.354366481574964</v>
      </c>
      <c r="G7" s="91">
        <v>57.360769047429891</v>
      </c>
      <c r="H7" s="1"/>
      <c r="I7" s="1"/>
    </row>
    <row r="8" spans="1:9" x14ac:dyDescent="0.35">
      <c r="A8" s="12" t="s">
        <v>228</v>
      </c>
      <c r="B8" s="17">
        <v>45.960873445475769</v>
      </c>
      <c r="C8" s="17">
        <v>34.257097673017547</v>
      </c>
      <c r="D8" s="17">
        <v>44.655245810891905</v>
      </c>
      <c r="E8" s="17">
        <v>40.946117889337614</v>
      </c>
      <c r="F8" s="18">
        <v>55.510790664252852</v>
      </c>
      <c r="G8" s="91">
        <v>54.537903671440873</v>
      </c>
      <c r="H8" s="1"/>
      <c r="I8" s="1"/>
    </row>
    <row r="9" spans="1:9" x14ac:dyDescent="0.35">
      <c r="A9" s="12" t="s">
        <v>229</v>
      </c>
      <c r="B9" s="17">
        <v>70.923983520338084</v>
      </c>
      <c r="C9" s="17">
        <v>67.224771876946249</v>
      </c>
      <c r="D9" s="17">
        <v>77.4073260612886</v>
      </c>
      <c r="E9" s="17">
        <v>79.88262575564535</v>
      </c>
      <c r="F9" s="18">
        <v>99.240628390051839</v>
      </c>
      <c r="G9" s="91">
        <v>97.840489205657377</v>
      </c>
      <c r="H9" s="1"/>
      <c r="I9" s="1"/>
    </row>
    <row r="10" spans="1:9" x14ac:dyDescent="0.35">
      <c r="A10" s="12" t="s">
        <v>230</v>
      </c>
      <c r="B10" s="17">
        <v>49.039076623557222</v>
      </c>
      <c r="C10" s="17">
        <v>48.574129865883343</v>
      </c>
      <c r="D10" s="17">
        <v>59.491096225251738</v>
      </c>
      <c r="E10" s="17">
        <v>61.979850621653881</v>
      </c>
      <c r="F10" s="18">
        <v>82.183407448157823</v>
      </c>
      <c r="G10" s="91">
        <v>81.175308841014896</v>
      </c>
      <c r="H10" s="1"/>
      <c r="I10" s="1"/>
    </row>
    <row r="11" spans="1:9" x14ac:dyDescent="0.35">
      <c r="A11" s="12" t="s">
        <v>231</v>
      </c>
      <c r="B11" s="17">
        <v>50.085481168151126</v>
      </c>
      <c r="C11" s="17">
        <v>47.95180110798335</v>
      </c>
      <c r="D11" s="17">
        <v>56.833572782976333</v>
      </c>
      <c r="E11" s="17">
        <v>52.816981046727285</v>
      </c>
      <c r="F11" s="18">
        <v>70.052666558689992</v>
      </c>
      <c r="G11" s="91">
        <v>69.109839004924282</v>
      </c>
      <c r="H11" s="1"/>
      <c r="I11" s="1"/>
    </row>
    <row r="12" spans="1:9" x14ac:dyDescent="0.35">
      <c r="A12" s="12" t="s">
        <v>232</v>
      </c>
      <c r="B12" s="17">
        <v>41.620380656150488</v>
      </c>
      <c r="C12" s="17">
        <v>31.255976456685499</v>
      </c>
      <c r="D12" s="17">
        <v>40.176877943696994</v>
      </c>
      <c r="E12" s="17">
        <v>43.290630583453506</v>
      </c>
      <c r="F12" s="18">
        <v>62.487062547159105</v>
      </c>
      <c r="G12" s="91">
        <v>61.542388849998162</v>
      </c>
      <c r="H12" s="1"/>
      <c r="I12" s="1"/>
    </row>
    <row r="13" spans="1:9" x14ac:dyDescent="0.35">
      <c r="A13" s="12" t="s">
        <v>233</v>
      </c>
      <c r="B13" s="17">
        <v>29.752443244476552</v>
      </c>
      <c r="C13" s="17">
        <v>32.107300526922231</v>
      </c>
      <c r="D13" s="17">
        <v>40.504218154007148</v>
      </c>
      <c r="E13" s="17">
        <v>48.879113969507124</v>
      </c>
      <c r="F13" s="18">
        <v>61.706115734858258</v>
      </c>
      <c r="G13" s="91">
        <v>61.157281904490937</v>
      </c>
      <c r="H13" s="1"/>
      <c r="I13" s="1"/>
    </row>
    <row r="14" spans="1:9" x14ac:dyDescent="0.35">
      <c r="A14" s="12" t="s">
        <v>234</v>
      </c>
      <c r="B14" s="17">
        <v>53.182153262891845</v>
      </c>
      <c r="C14" s="17">
        <v>61.209597802292137</v>
      </c>
      <c r="D14" s="17">
        <v>72.580170390990972</v>
      </c>
      <c r="E14" s="17">
        <v>78.444663035122375</v>
      </c>
      <c r="F14" s="18">
        <v>100.81644258499533</v>
      </c>
      <c r="G14" s="91">
        <v>99.087374144662775</v>
      </c>
      <c r="H14" s="1"/>
      <c r="I14" s="1"/>
    </row>
    <row r="15" spans="1:9" x14ac:dyDescent="0.35">
      <c r="A15" s="12" t="s">
        <v>235</v>
      </c>
      <c r="B15" s="17">
        <v>50.387126771382945</v>
      </c>
      <c r="C15" s="17">
        <v>55.889993041609195</v>
      </c>
      <c r="D15" s="17">
        <v>68.261962281795519</v>
      </c>
      <c r="E15" s="17">
        <v>71.733206537086701</v>
      </c>
      <c r="F15" s="18">
        <v>81.677513900262923</v>
      </c>
      <c r="G15" s="91">
        <v>81.008614296308977</v>
      </c>
      <c r="H15" s="1"/>
      <c r="I15" s="1"/>
    </row>
    <row r="16" spans="1:9" x14ac:dyDescent="0.35">
      <c r="A16" s="12" t="s">
        <v>236</v>
      </c>
      <c r="B16" s="17">
        <v>15.711800684585601</v>
      </c>
      <c r="C16" s="17">
        <v>24.413544209744188</v>
      </c>
      <c r="D16" s="17">
        <v>32.906393965473598</v>
      </c>
      <c r="E16" s="17">
        <v>35.689840617972038</v>
      </c>
      <c r="F16" s="18">
        <v>45.160676934778472</v>
      </c>
      <c r="G16" s="91">
        <v>43.995739359977769</v>
      </c>
      <c r="H16" s="1"/>
      <c r="I16" s="1"/>
    </row>
    <row r="17" spans="1:9" x14ac:dyDescent="0.35">
      <c r="A17" s="12" t="s">
        <v>237</v>
      </c>
      <c r="B17" s="17">
        <v>19.442873303167421</v>
      </c>
      <c r="C17" s="17">
        <v>19.303022991279171</v>
      </c>
      <c r="D17" s="17">
        <v>34.228187919463089</v>
      </c>
      <c r="E17" s="17">
        <v>29.591571279916753</v>
      </c>
      <c r="F17" s="18">
        <v>33.960128293817995</v>
      </c>
      <c r="G17" s="91">
        <v>32.799829926807789</v>
      </c>
      <c r="H17" s="1"/>
      <c r="I17" s="1"/>
    </row>
    <row r="18" spans="1:9" x14ac:dyDescent="0.35">
      <c r="A18" s="12" t="s">
        <v>238</v>
      </c>
      <c r="B18" s="17">
        <v>26.995728232776802</v>
      </c>
      <c r="C18" s="17">
        <v>28.317101372213124</v>
      </c>
      <c r="D18" s="17">
        <v>33.938772087333142</v>
      </c>
      <c r="E18" s="17">
        <v>33.949112887502437</v>
      </c>
      <c r="F18" s="18">
        <v>60.340508353727863</v>
      </c>
      <c r="G18" s="91">
        <v>59.639828743731982</v>
      </c>
      <c r="H18" s="1"/>
      <c r="I18" s="1"/>
    </row>
    <row r="19" spans="1:9" x14ac:dyDescent="0.35">
      <c r="A19" s="12" t="s">
        <v>239</v>
      </c>
      <c r="B19" s="17">
        <v>33.389071306447292</v>
      </c>
      <c r="C19" s="17">
        <v>34.919392640026437</v>
      </c>
      <c r="D19" s="17">
        <v>38.72001438271441</v>
      </c>
      <c r="E19" s="17">
        <v>42.525306042776272</v>
      </c>
      <c r="F19" s="18">
        <v>49.702963023897432</v>
      </c>
      <c r="G19" s="91">
        <v>48.649843391769267</v>
      </c>
      <c r="H19" s="1"/>
      <c r="I19" s="1"/>
    </row>
    <row r="20" spans="1:9" x14ac:dyDescent="0.35">
      <c r="A20" s="12" t="s">
        <v>240</v>
      </c>
      <c r="B20" s="17">
        <v>16.033816777202826</v>
      </c>
      <c r="C20" s="17">
        <v>17.470770057787931</v>
      </c>
      <c r="D20" s="17">
        <v>19.265427878938539</v>
      </c>
      <c r="E20" s="17">
        <v>27.737648078590006</v>
      </c>
      <c r="F20" s="18">
        <v>46.943290346948686</v>
      </c>
      <c r="G20" s="91">
        <v>43.970484180733855</v>
      </c>
      <c r="H20" s="1"/>
      <c r="I20" s="1"/>
    </row>
    <row r="21" spans="1:9" x14ac:dyDescent="0.35">
      <c r="A21" s="12" t="s">
        <v>241</v>
      </c>
      <c r="B21" s="17">
        <v>19.591379792891129</v>
      </c>
      <c r="C21" s="17">
        <v>26.131545212503699</v>
      </c>
      <c r="D21" s="17">
        <v>37.361689897973847</v>
      </c>
      <c r="E21" s="17">
        <v>38.214469920757729</v>
      </c>
      <c r="F21" s="18">
        <v>57.184851755735707</v>
      </c>
      <c r="G21" s="91">
        <v>56.05709268556248</v>
      </c>
      <c r="H21" s="1"/>
      <c r="I21" s="1"/>
    </row>
    <row r="22" spans="1:9" x14ac:dyDescent="0.35">
      <c r="A22" s="12" t="s">
        <v>242</v>
      </c>
      <c r="B22" s="17">
        <v>23.194459068945751</v>
      </c>
      <c r="C22" s="17">
        <v>28.268470355301481</v>
      </c>
      <c r="D22" s="17">
        <v>42.380021569156106</v>
      </c>
      <c r="E22" s="17">
        <v>48.356676184752416</v>
      </c>
      <c r="F22" s="18">
        <v>63.624198540337737</v>
      </c>
      <c r="G22" s="91">
        <v>62.907375991298487</v>
      </c>
      <c r="H22" s="1"/>
      <c r="I22" s="1"/>
    </row>
    <row r="23" spans="1:9" x14ac:dyDescent="0.35">
      <c r="A23" s="12" t="s">
        <v>243</v>
      </c>
      <c r="B23" s="17">
        <v>43.388146487415021</v>
      </c>
      <c r="C23" s="17">
        <v>61.013804422807027</v>
      </c>
      <c r="D23" s="17">
        <v>81.0171634626642</v>
      </c>
      <c r="E23" s="17">
        <v>81.942943716618146</v>
      </c>
      <c r="F23" s="18">
        <v>107.04941033711275</v>
      </c>
      <c r="G23" s="17">
        <v>105.59203756711754</v>
      </c>
      <c r="H23" s="1"/>
      <c r="I23" s="1"/>
    </row>
    <row r="24" spans="1:9" x14ac:dyDescent="0.35">
      <c r="A24" s="12" t="s">
        <v>244</v>
      </c>
      <c r="B24" s="17">
        <v>44.027335580215009</v>
      </c>
      <c r="C24" s="17">
        <v>41.212659309787348</v>
      </c>
      <c r="D24" s="17">
        <v>52.294564135029447</v>
      </c>
      <c r="E24" s="17">
        <v>54.992469706564641</v>
      </c>
      <c r="F24" s="18">
        <v>71.281766874367932</v>
      </c>
      <c r="G24" s="91">
        <v>70.896672561203133</v>
      </c>
      <c r="H24" s="1"/>
      <c r="I24" s="1"/>
    </row>
    <row r="25" spans="1:9" x14ac:dyDescent="0.35">
      <c r="A25" s="12" t="s">
        <v>245</v>
      </c>
      <c r="B25" s="17">
        <v>30.807147258163894</v>
      </c>
      <c r="C25" s="17">
        <v>26.379324956139641</v>
      </c>
      <c r="D25" s="17">
        <v>32.52127825852196</v>
      </c>
      <c r="E25" s="17">
        <v>39.918583636012706</v>
      </c>
      <c r="F25" s="18">
        <v>46.888121271935518</v>
      </c>
      <c r="G25" s="91">
        <v>46.222856664748541</v>
      </c>
      <c r="H25" s="1"/>
      <c r="I25" s="1"/>
    </row>
    <row r="26" spans="1:9" x14ac:dyDescent="0.35">
      <c r="A26" s="12" t="s">
        <v>246</v>
      </c>
      <c r="B26" s="17">
        <v>47.199286803362689</v>
      </c>
      <c r="C26" s="17">
        <v>49.549107215921183</v>
      </c>
      <c r="D26" s="17">
        <v>64.104629062912736</v>
      </c>
      <c r="E26" s="17">
        <v>67.676851973278971</v>
      </c>
      <c r="F26" s="18">
        <v>100.27708658759626</v>
      </c>
      <c r="G26" s="91">
        <v>99.030632027917804</v>
      </c>
      <c r="H26" s="1"/>
      <c r="I26" s="1"/>
    </row>
    <row r="27" spans="1:9" x14ac:dyDescent="0.35">
      <c r="A27" s="12" t="s">
        <v>247</v>
      </c>
      <c r="B27" s="17">
        <v>45.276184726833691</v>
      </c>
      <c r="C27" s="17">
        <v>40.273556231003035</v>
      </c>
      <c r="D27" s="17">
        <v>57.606306374592592</v>
      </c>
      <c r="E27" s="17">
        <v>38.575667655786347</v>
      </c>
      <c r="F27" s="18">
        <v>51.057622173595917</v>
      </c>
      <c r="G27" s="91">
        <v>50.265690076116613</v>
      </c>
      <c r="H27" s="1"/>
      <c r="I27" s="1"/>
    </row>
    <row r="28" spans="1:9" x14ac:dyDescent="0.35">
      <c r="A28" s="12" t="s">
        <v>248</v>
      </c>
      <c r="B28" s="17">
        <v>46.101949025487258</v>
      </c>
      <c r="C28" s="17">
        <v>43.236717951244749</v>
      </c>
      <c r="D28" s="17">
        <v>60.976350407521231</v>
      </c>
      <c r="E28" s="17">
        <v>59.137665316655315</v>
      </c>
      <c r="F28" s="18">
        <v>72.77729442471842</v>
      </c>
      <c r="G28" s="91">
        <v>71.665084400398271</v>
      </c>
      <c r="H28" s="1"/>
      <c r="I28" s="1"/>
    </row>
    <row r="29" spans="1:9" x14ac:dyDescent="0.35">
      <c r="A29" s="12" t="s">
        <v>249</v>
      </c>
      <c r="B29" s="17">
        <v>21.730505662555</v>
      </c>
      <c r="C29" s="17">
        <v>27.697065470425308</v>
      </c>
      <c r="D29" s="17">
        <v>52.11038961038961</v>
      </c>
      <c r="E29" s="17">
        <v>44.65935448362621</v>
      </c>
      <c r="F29" s="18">
        <v>56.776655408784222</v>
      </c>
      <c r="G29" s="91">
        <v>55.660726002911247</v>
      </c>
      <c r="H29" s="1"/>
      <c r="I29" s="1"/>
    </row>
    <row r="30" spans="1:9" x14ac:dyDescent="0.35">
      <c r="A30" s="12" t="s">
        <v>250</v>
      </c>
      <c r="B30" s="17">
        <v>43.244044677275873</v>
      </c>
      <c r="C30" s="17">
        <v>50.588178341482305</v>
      </c>
      <c r="D30" s="17">
        <v>56.42083303700543</v>
      </c>
      <c r="E30" s="17">
        <v>38.688325914186493</v>
      </c>
      <c r="F30" s="18">
        <v>59.711815561959646</v>
      </c>
      <c r="G30" s="91">
        <v>59.15537994198661</v>
      </c>
      <c r="H30" s="1"/>
      <c r="I30" s="1"/>
    </row>
    <row r="31" spans="1:9" x14ac:dyDescent="0.35">
      <c r="A31" s="12" t="s">
        <v>251</v>
      </c>
      <c r="B31" s="17">
        <v>50.080923443368853</v>
      </c>
      <c r="C31" s="17">
        <v>37.020713970912297</v>
      </c>
      <c r="D31" s="17">
        <v>50.725459079573795</v>
      </c>
      <c r="E31" s="17">
        <v>48.174860981115451</v>
      </c>
      <c r="F31" s="18">
        <v>76.828354213513222</v>
      </c>
      <c r="G31" s="91">
        <v>74.743476222719934</v>
      </c>
      <c r="H31" s="1"/>
      <c r="I31" s="1"/>
    </row>
    <row r="32" spans="1:9" x14ac:dyDescent="0.35">
      <c r="A32" s="12" t="s">
        <v>252</v>
      </c>
      <c r="B32" s="17">
        <v>38.883256465403569</v>
      </c>
      <c r="C32" s="17">
        <v>37.430965769047596</v>
      </c>
      <c r="D32" s="17">
        <v>45.893163925564771</v>
      </c>
      <c r="E32" s="17">
        <v>50.782404851668808</v>
      </c>
      <c r="F32" s="18">
        <v>65.882764708455895</v>
      </c>
      <c r="G32" s="91">
        <v>64.800289916040924</v>
      </c>
      <c r="H32" s="1"/>
      <c r="I32" s="1"/>
    </row>
    <row r="33" spans="1:9" x14ac:dyDescent="0.35">
      <c r="A33" s="12" t="s">
        <v>253</v>
      </c>
      <c r="B33" s="17">
        <v>45.649162573983126</v>
      </c>
      <c r="C33" s="17">
        <v>34.409860796472231</v>
      </c>
      <c r="D33" s="17">
        <v>49.677608440797187</v>
      </c>
      <c r="E33" s="17">
        <v>47.411730934838772</v>
      </c>
      <c r="F33" s="18">
        <v>74.542579625028239</v>
      </c>
      <c r="G33" s="91">
        <v>73.448998127861501</v>
      </c>
      <c r="H33" s="1"/>
      <c r="I33" s="1"/>
    </row>
    <row r="34" spans="1:9" x14ac:dyDescent="0.35">
      <c r="A34" s="12" t="s">
        <v>254</v>
      </c>
      <c r="B34" s="17">
        <v>58.251963616396495</v>
      </c>
      <c r="C34" s="17">
        <v>73.772458798120468</v>
      </c>
      <c r="D34" s="17">
        <v>95.338341309747378</v>
      </c>
      <c r="E34" s="17">
        <v>96.722071782289319</v>
      </c>
      <c r="F34" s="18">
        <v>118.47937896380496</v>
      </c>
      <c r="G34" s="91">
        <v>117.1274117698765</v>
      </c>
      <c r="H34" s="1"/>
      <c r="I34" s="1"/>
    </row>
    <row r="35" spans="1:9" x14ac:dyDescent="0.35">
      <c r="A35" s="12" t="s">
        <v>255</v>
      </c>
      <c r="B35" s="17">
        <v>24.353375881760158</v>
      </c>
      <c r="C35" s="17">
        <v>25.899339861144224</v>
      </c>
      <c r="D35" s="17">
        <v>36.209542312511438</v>
      </c>
      <c r="E35" s="17">
        <v>38.9305469180212</v>
      </c>
      <c r="F35" s="18">
        <v>53.864300609495899</v>
      </c>
      <c r="G35" s="91">
        <v>52.781075680954856</v>
      </c>
      <c r="H35" s="1"/>
      <c r="I35" s="1"/>
    </row>
    <row r="36" spans="1:9" x14ac:dyDescent="0.35">
      <c r="A36" s="12" t="s">
        <v>256</v>
      </c>
      <c r="B36" s="17">
        <v>56.83647244460159</v>
      </c>
      <c r="C36" s="17">
        <v>56.130557816800398</v>
      </c>
      <c r="D36" s="17">
        <v>64.805064640133978</v>
      </c>
      <c r="E36" s="17">
        <v>76.441626053666667</v>
      </c>
      <c r="F36" s="18">
        <v>95.722345986939317</v>
      </c>
      <c r="G36" s="91">
        <v>94.421416150762525</v>
      </c>
      <c r="H36" s="1"/>
      <c r="I36" s="1"/>
    </row>
    <row r="37" spans="1:9" x14ac:dyDescent="0.35">
      <c r="A37" s="12" t="s">
        <v>257</v>
      </c>
      <c r="B37" s="17">
        <v>59.193010572026779</v>
      </c>
      <c r="C37" s="17">
        <v>66.097974658285949</v>
      </c>
      <c r="D37" s="17">
        <v>81.785047559783081</v>
      </c>
      <c r="E37" s="17">
        <v>80.925223818778477</v>
      </c>
      <c r="F37" s="18">
        <v>112.15247696306214</v>
      </c>
      <c r="G37" s="120">
        <v>111.00284522742332</v>
      </c>
      <c r="H37" s="1"/>
      <c r="I37" s="1"/>
    </row>
    <row r="38" spans="1:9" x14ac:dyDescent="0.35">
      <c r="A38" s="203" t="s">
        <v>277</v>
      </c>
      <c r="B38" s="203"/>
      <c r="C38" s="203"/>
      <c r="D38" s="203"/>
      <c r="E38" s="1"/>
      <c r="F38" s="1"/>
      <c r="G38" s="1"/>
      <c r="H38" s="1"/>
      <c r="I38" s="1"/>
    </row>
    <row r="39" spans="1:9" x14ac:dyDescent="0.35">
      <c r="A39" s="199"/>
      <c r="B39" s="199"/>
      <c r="C39" s="199"/>
      <c r="D39" s="199"/>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I43" s="1"/>
    </row>
    <row r="44" spans="1:9" x14ac:dyDescent="0.35">
      <c r="A44" s="1"/>
      <c r="B44" s="1"/>
      <c r="C44" s="1"/>
      <c r="D44" s="1"/>
      <c r="E44" s="1"/>
      <c r="F44" s="1"/>
      <c r="G44" s="1"/>
      <c r="H44" s="1"/>
      <c r="I44" s="1"/>
    </row>
    <row r="45" spans="1:9" x14ac:dyDescent="0.35">
      <c r="G45" s="1"/>
      <c r="H45" s="1"/>
    </row>
  </sheetData>
  <sortState xmlns:xlrd2="http://schemas.microsoft.com/office/spreadsheetml/2017/richdata2" ref="A6:D37">
    <sortCondition descending="1" ref="D5:D37"/>
  </sortState>
  <mergeCells count="5">
    <mergeCell ref="A38:D38"/>
    <mergeCell ref="A39:D39"/>
    <mergeCell ref="A1:F1"/>
    <mergeCell ref="A2:F2"/>
    <mergeCell ref="A3:F3"/>
  </mergeCells>
  <pageMargins left="0.7" right="0.7" top="0.75" bottom="0.75" header="0.3" footer="0.3"/>
  <tableParts count="1">
    <tablePart r:id="rId1"/>
  </tableParts>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dimension ref="A1:I45"/>
  <sheetViews>
    <sheetView zoomScale="80" zoomScaleNormal="80" workbookViewId="0">
      <selection activeCell="A6" sqref="A6:G37"/>
    </sheetView>
  </sheetViews>
  <sheetFormatPr baseColWidth="10" defaultColWidth="11.453125" defaultRowHeight="14.5" x14ac:dyDescent="0.35"/>
  <cols>
    <col min="1" max="1" width="25.453125" bestFit="1" customWidth="1"/>
  </cols>
  <sheetData>
    <row r="1" spans="1:9" ht="23.5" x14ac:dyDescent="0.35">
      <c r="A1" s="202" t="s">
        <v>111</v>
      </c>
      <c r="B1" s="202"/>
      <c r="C1" s="202"/>
      <c r="D1" s="202"/>
      <c r="E1" s="202"/>
      <c r="F1" s="202"/>
      <c r="G1" s="1"/>
      <c r="H1" s="1"/>
      <c r="I1" s="1"/>
    </row>
    <row r="2" spans="1:9" ht="45.75" customHeight="1" x14ac:dyDescent="0.35">
      <c r="A2" s="204" t="s">
        <v>212</v>
      </c>
      <c r="B2" s="204"/>
      <c r="C2" s="204"/>
      <c r="D2" s="204"/>
      <c r="E2" s="204"/>
      <c r="F2" s="204"/>
      <c r="G2" s="1"/>
      <c r="H2" s="1"/>
      <c r="I2" s="1"/>
    </row>
    <row r="3" spans="1:9" x14ac:dyDescent="0.35">
      <c r="A3" s="201" t="s">
        <v>298</v>
      </c>
      <c r="B3" s="201"/>
      <c r="C3" s="201"/>
      <c r="D3" s="201"/>
      <c r="E3" s="201"/>
      <c r="F3" s="201"/>
      <c r="G3" s="1"/>
      <c r="H3" s="1"/>
      <c r="I3" s="1"/>
    </row>
    <row r="4" spans="1:9" x14ac:dyDescent="0.35">
      <c r="A4" s="2"/>
      <c r="B4" s="2"/>
      <c r="C4" s="2"/>
      <c r="D4" s="2"/>
      <c r="E4" s="1"/>
      <c r="F4" s="1"/>
      <c r="G4" s="1"/>
      <c r="H4" s="1"/>
      <c r="I4" s="1"/>
    </row>
    <row r="5" spans="1:9" x14ac:dyDescent="0.35">
      <c r="A5" s="22" t="s">
        <v>226</v>
      </c>
      <c r="B5" s="23" t="s">
        <v>130</v>
      </c>
      <c r="C5" s="23" t="s">
        <v>131</v>
      </c>
      <c r="D5" s="23" t="s">
        <v>132</v>
      </c>
      <c r="E5" s="23" t="s">
        <v>133</v>
      </c>
      <c r="F5" s="24" t="s">
        <v>134</v>
      </c>
      <c r="G5" s="118" t="s">
        <v>291</v>
      </c>
      <c r="H5" s="1"/>
      <c r="I5" s="1"/>
    </row>
    <row r="6" spans="1:9" x14ac:dyDescent="0.35">
      <c r="A6" s="12" t="s">
        <v>1</v>
      </c>
      <c r="B6" s="17">
        <v>72.96899359085397</v>
      </c>
      <c r="C6" s="17">
        <v>73.106291507587656</v>
      </c>
      <c r="D6" s="17">
        <v>73.394836233050583</v>
      </c>
      <c r="E6" s="17">
        <v>92.115410583804717</v>
      </c>
      <c r="F6" s="18">
        <v>121.11639162633389</v>
      </c>
      <c r="G6" s="119">
        <v>120.28400747087926</v>
      </c>
      <c r="H6" s="1"/>
      <c r="I6" s="1"/>
    </row>
    <row r="7" spans="1:9" x14ac:dyDescent="0.35">
      <c r="A7" s="12" t="s">
        <v>227</v>
      </c>
      <c r="B7" s="17">
        <v>109.7289022079009</v>
      </c>
      <c r="C7" s="17">
        <v>110.84097859327218</v>
      </c>
      <c r="D7" s="17">
        <v>111.58343125734429</v>
      </c>
      <c r="E7" s="17">
        <v>118.10891845650404</v>
      </c>
      <c r="F7" s="18">
        <v>127.36367606945372</v>
      </c>
      <c r="G7" s="91">
        <v>130.09192302978306</v>
      </c>
      <c r="H7" s="1"/>
      <c r="I7" s="1"/>
    </row>
    <row r="8" spans="1:9" x14ac:dyDescent="0.35">
      <c r="A8" s="12" t="s">
        <v>228</v>
      </c>
      <c r="B8" s="17">
        <v>79.232532113586316</v>
      </c>
      <c r="C8" s="17">
        <v>80.912116876270801</v>
      </c>
      <c r="D8" s="17">
        <v>88.640409669402814</v>
      </c>
      <c r="E8" s="17">
        <v>91.802708306244071</v>
      </c>
      <c r="F8" s="18">
        <v>102.21830022245457</v>
      </c>
      <c r="G8" s="91">
        <v>102.026632265621</v>
      </c>
      <c r="H8" s="1"/>
      <c r="I8" s="1"/>
    </row>
    <row r="9" spans="1:9" x14ac:dyDescent="0.35">
      <c r="A9" s="12" t="s">
        <v>229</v>
      </c>
      <c r="B9" s="17">
        <v>119.03735418376212</v>
      </c>
      <c r="C9" s="17">
        <v>116.64922910377693</v>
      </c>
      <c r="D9" s="17">
        <v>114.14494176025718</v>
      </c>
      <c r="E9" s="17">
        <v>119.1206190726912</v>
      </c>
      <c r="F9" s="18">
        <v>135.07621892659324</v>
      </c>
      <c r="G9" s="91">
        <v>138.39808288922151</v>
      </c>
      <c r="H9" s="1"/>
      <c r="I9" s="1"/>
    </row>
    <row r="10" spans="1:9" x14ac:dyDescent="0.35">
      <c r="A10" s="12" t="s">
        <v>230</v>
      </c>
      <c r="B10" s="17">
        <v>92.750938673341679</v>
      </c>
      <c r="C10" s="17">
        <v>90.887295326622294</v>
      </c>
      <c r="D10" s="17">
        <v>90.942258524942645</v>
      </c>
      <c r="E10" s="17">
        <v>92.662676941519322</v>
      </c>
      <c r="F10" s="18">
        <v>101.84985626762698</v>
      </c>
      <c r="G10" s="91">
        <v>102.49226993572911</v>
      </c>
      <c r="H10" s="1"/>
      <c r="I10" s="1"/>
    </row>
    <row r="11" spans="1:9" x14ac:dyDescent="0.35">
      <c r="A11" s="12" t="s">
        <v>231</v>
      </c>
      <c r="B11" s="17">
        <v>95.458955313237226</v>
      </c>
      <c r="C11" s="17">
        <v>96.454938238819139</v>
      </c>
      <c r="D11" s="17">
        <v>96.899413216823433</v>
      </c>
      <c r="E11" s="17">
        <v>97.542572736531184</v>
      </c>
      <c r="F11" s="18">
        <v>106.80608682355168</v>
      </c>
      <c r="G11" s="91">
        <v>110.02859718034028</v>
      </c>
      <c r="H11" s="1"/>
      <c r="I11" s="1"/>
    </row>
    <row r="12" spans="1:9" x14ac:dyDescent="0.35">
      <c r="A12" s="12" t="s">
        <v>232</v>
      </c>
      <c r="B12" s="17">
        <v>82.640894616011266</v>
      </c>
      <c r="C12" s="17">
        <v>83.660688544898704</v>
      </c>
      <c r="D12" s="17">
        <v>82.21963877237809</v>
      </c>
      <c r="E12" s="17">
        <v>86.084152556371791</v>
      </c>
      <c r="F12" s="18">
        <v>93.490411958982591</v>
      </c>
      <c r="G12" s="91">
        <v>95.08147940466209</v>
      </c>
      <c r="H12" s="1"/>
      <c r="I12" s="1"/>
    </row>
    <row r="13" spans="1:9" x14ac:dyDescent="0.35">
      <c r="A13" s="12" t="s">
        <v>233</v>
      </c>
      <c r="B13" s="17">
        <v>57.529147811537442</v>
      </c>
      <c r="C13" s="17">
        <v>59.769782599626851</v>
      </c>
      <c r="D13" s="17">
        <v>62.215087266549574</v>
      </c>
      <c r="E13" s="17">
        <v>62.362133466924149</v>
      </c>
      <c r="F13" s="18">
        <v>69.718782270183482</v>
      </c>
      <c r="G13" s="91">
        <v>71.785169846464413</v>
      </c>
      <c r="H13" s="1"/>
      <c r="I13" s="1"/>
    </row>
    <row r="14" spans="1:9" x14ac:dyDescent="0.35">
      <c r="A14" s="12" t="s">
        <v>234</v>
      </c>
      <c r="B14" s="17">
        <v>81.056271281637237</v>
      </c>
      <c r="C14" s="17">
        <v>83.205562948019065</v>
      </c>
      <c r="D14" s="17">
        <v>79.852960901347998</v>
      </c>
      <c r="E14" s="17">
        <v>83.635929681327355</v>
      </c>
      <c r="F14" s="18">
        <v>84.606416826561087</v>
      </c>
      <c r="G14" s="91">
        <v>87.123971025348837</v>
      </c>
      <c r="H14" s="1"/>
      <c r="I14" s="1"/>
    </row>
    <row r="15" spans="1:9" x14ac:dyDescent="0.35">
      <c r="A15" s="12" t="s">
        <v>235</v>
      </c>
      <c r="B15" s="17">
        <v>96.156023207390788</v>
      </c>
      <c r="C15" s="17">
        <v>97.737656285209823</v>
      </c>
      <c r="D15" s="17">
        <v>96.386229274468121</v>
      </c>
      <c r="E15" s="17">
        <v>103.14303869272963</v>
      </c>
      <c r="F15" s="18">
        <v>113.24022077076957</v>
      </c>
      <c r="G15" s="91">
        <v>115.72907746947519</v>
      </c>
      <c r="H15" s="1"/>
      <c r="I15" s="1"/>
    </row>
    <row r="16" spans="1:9" x14ac:dyDescent="0.35">
      <c r="A16" s="12" t="s">
        <v>236</v>
      </c>
      <c r="B16" s="17">
        <v>87.60451153133944</v>
      </c>
      <c r="C16" s="17">
        <v>88.764462371298151</v>
      </c>
      <c r="D16" s="17">
        <v>85.582329317269085</v>
      </c>
      <c r="E16" s="17">
        <v>86.620022044376284</v>
      </c>
      <c r="F16" s="18">
        <v>55.854285189943113</v>
      </c>
      <c r="G16" s="91">
        <v>88.120598591549296</v>
      </c>
      <c r="H16" s="1"/>
      <c r="I16" s="1"/>
    </row>
    <row r="17" spans="1:9" x14ac:dyDescent="0.35">
      <c r="A17" s="12" t="s">
        <v>237</v>
      </c>
      <c r="B17" s="17">
        <v>67.541006787330318</v>
      </c>
      <c r="C17" s="17">
        <v>70.51463238082107</v>
      </c>
      <c r="D17" s="17">
        <v>65.779927448609428</v>
      </c>
      <c r="E17" s="17">
        <v>68.260636113830898</v>
      </c>
      <c r="F17" s="18">
        <v>73.111383860079783</v>
      </c>
      <c r="G17" s="91">
        <v>70.842913021408734</v>
      </c>
      <c r="H17" s="1"/>
      <c r="I17" s="1"/>
    </row>
    <row r="18" spans="1:9" x14ac:dyDescent="0.35">
      <c r="A18" s="12" t="s">
        <v>238</v>
      </c>
      <c r="B18" s="17">
        <v>87.217931707965533</v>
      </c>
      <c r="C18" s="17">
        <v>88.185824393840974</v>
      </c>
      <c r="D18" s="17">
        <v>89.535213281197088</v>
      </c>
      <c r="E18" s="17">
        <v>93.354278430043948</v>
      </c>
      <c r="F18" s="18">
        <v>104.8489447153607</v>
      </c>
      <c r="G18" s="91">
        <v>106.89656823890863</v>
      </c>
      <c r="H18" s="1"/>
      <c r="I18" s="1"/>
    </row>
    <row r="19" spans="1:9" x14ac:dyDescent="0.35">
      <c r="A19" s="12" t="s">
        <v>239</v>
      </c>
      <c r="B19" s="17">
        <v>109.48483274747475</v>
      </c>
      <c r="C19" s="17">
        <v>107.97180295638931</v>
      </c>
      <c r="D19" s="17">
        <v>109.0723737347616</v>
      </c>
      <c r="E19" s="17">
        <v>117.19100824395723</v>
      </c>
      <c r="F19" s="18">
        <v>130.17784551746553</v>
      </c>
      <c r="G19" s="91">
        <v>137.28400406064134</v>
      </c>
      <c r="H19" s="1"/>
      <c r="I19" s="1"/>
    </row>
    <row r="20" spans="1:9" x14ac:dyDescent="0.35">
      <c r="A20" s="12" t="s">
        <v>240</v>
      </c>
      <c r="B20" s="17">
        <v>36.885066686101595</v>
      </c>
      <c r="C20" s="17">
        <v>34.914662007794647</v>
      </c>
      <c r="D20" s="17">
        <v>30.985454068929368</v>
      </c>
      <c r="E20" s="17">
        <v>33.921446384039896</v>
      </c>
      <c r="F20" s="18">
        <v>34.477647337839443</v>
      </c>
      <c r="G20" s="91">
        <v>32.263895164934482</v>
      </c>
      <c r="H20" s="1"/>
      <c r="I20" s="1"/>
    </row>
    <row r="21" spans="1:9" x14ac:dyDescent="0.35">
      <c r="A21" s="12" t="s">
        <v>241</v>
      </c>
      <c r="B21" s="17">
        <v>120.05190443477598</v>
      </c>
      <c r="C21" s="17">
        <v>125.90474312198008</v>
      </c>
      <c r="D21" s="17">
        <v>122.35965301971055</v>
      </c>
      <c r="E21" s="17">
        <v>119.91739640696939</v>
      </c>
      <c r="F21" s="18">
        <v>118.81316460145884</v>
      </c>
      <c r="G21" s="91">
        <v>109.32890537393254</v>
      </c>
      <c r="H21" s="1"/>
      <c r="I21" s="1"/>
    </row>
    <row r="22" spans="1:9" x14ac:dyDescent="0.35">
      <c r="A22" s="12" t="s">
        <v>242</v>
      </c>
      <c r="B22" s="17">
        <v>65.611655142559641</v>
      </c>
      <c r="C22" s="17">
        <v>66.24550079254719</v>
      </c>
      <c r="D22" s="17">
        <v>63.070196038961768</v>
      </c>
      <c r="E22" s="17">
        <v>67.117127011147105</v>
      </c>
      <c r="F22" s="18">
        <v>74.473872042220009</v>
      </c>
      <c r="G22" s="91">
        <v>76.217793290879541</v>
      </c>
      <c r="H22" s="1"/>
      <c r="I22" s="1"/>
    </row>
    <row r="23" spans="1:9" x14ac:dyDescent="0.35">
      <c r="A23" s="12" t="s">
        <v>243</v>
      </c>
      <c r="B23" s="17">
        <v>142.02999827081092</v>
      </c>
      <c r="C23" s="17">
        <v>147.1504387678194</v>
      </c>
      <c r="D23" s="17">
        <v>145.27482622856587</v>
      </c>
      <c r="E23" s="17">
        <v>153.35</v>
      </c>
      <c r="F23" s="18">
        <v>170.34059399072419</v>
      </c>
      <c r="G23" s="17">
        <v>172.510328533511</v>
      </c>
      <c r="H23" s="1"/>
      <c r="I23" s="1"/>
    </row>
    <row r="24" spans="1:9" x14ac:dyDescent="0.35">
      <c r="A24" s="12" t="s">
        <v>244</v>
      </c>
      <c r="B24" s="17">
        <v>95.987584424580703</v>
      </c>
      <c r="C24" s="17">
        <v>99.798906075554342</v>
      </c>
      <c r="D24" s="17">
        <v>94.447573649873036</v>
      </c>
      <c r="E24" s="17">
        <v>94.437235274521313</v>
      </c>
      <c r="F24" s="18">
        <v>108.9970954851418</v>
      </c>
      <c r="G24" s="91">
        <v>108.55575312411754</v>
      </c>
      <c r="H24" s="1"/>
      <c r="I24" s="1"/>
    </row>
    <row r="25" spans="1:9" x14ac:dyDescent="0.35">
      <c r="A25" s="12" t="s">
        <v>245</v>
      </c>
      <c r="B25" s="17">
        <v>92.216244168647123</v>
      </c>
      <c r="C25" s="17">
        <v>93.441951961860866</v>
      </c>
      <c r="D25" s="17">
        <v>95.750097818071012</v>
      </c>
      <c r="E25" s="17">
        <v>99.89579182344913</v>
      </c>
      <c r="F25" s="18">
        <v>113.55353574692862</v>
      </c>
      <c r="G25" s="91">
        <v>118.41335001911185</v>
      </c>
      <c r="H25" s="1"/>
      <c r="I25" s="1"/>
    </row>
    <row r="26" spans="1:9" x14ac:dyDescent="0.35">
      <c r="A26" s="12" t="s">
        <v>246</v>
      </c>
      <c r="B26" s="17">
        <v>104.72826041675344</v>
      </c>
      <c r="C26" s="17">
        <v>105.247049966449</v>
      </c>
      <c r="D26" s="17">
        <v>100.79091680240222</v>
      </c>
      <c r="E26" s="17">
        <v>103.08647522887743</v>
      </c>
      <c r="F26" s="18">
        <v>107.71592603409319</v>
      </c>
      <c r="G26" s="91">
        <v>109.77744010765124</v>
      </c>
      <c r="H26" s="1"/>
      <c r="I26" s="1"/>
    </row>
    <row r="27" spans="1:9" x14ac:dyDescent="0.35">
      <c r="A27" s="12" t="s">
        <v>247</v>
      </c>
      <c r="B27" s="17">
        <v>78.297615454271053</v>
      </c>
      <c r="C27" s="17">
        <v>86.770516717325236</v>
      </c>
      <c r="D27" s="17">
        <v>81.882973416007417</v>
      </c>
      <c r="E27" s="17">
        <v>90.448807854137442</v>
      </c>
      <c r="F27" s="18">
        <v>105.66535806145932</v>
      </c>
      <c r="G27" s="91">
        <v>99.368088467614541</v>
      </c>
      <c r="H27" s="1"/>
      <c r="I27" s="1"/>
    </row>
    <row r="28" spans="1:9" x14ac:dyDescent="0.35">
      <c r="A28" s="12" t="s">
        <v>248</v>
      </c>
      <c r="B28" s="17">
        <v>89.765117441279358</v>
      </c>
      <c r="C28" s="17">
        <v>92.716275975905688</v>
      </c>
      <c r="D28" s="17">
        <v>89.779170222466419</v>
      </c>
      <c r="E28" s="17">
        <v>96.38918231278609</v>
      </c>
      <c r="F28" s="18">
        <v>91.319823244845551</v>
      </c>
      <c r="G28" s="91">
        <v>92.680524929888037</v>
      </c>
      <c r="H28" s="1"/>
      <c r="I28" s="1"/>
    </row>
    <row r="29" spans="1:9" x14ac:dyDescent="0.35">
      <c r="A29" s="12" t="s">
        <v>249</v>
      </c>
      <c r="B29" s="17">
        <v>73.398615018394281</v>
      </c>
      <c r="C29" s="17">
        <v>74.026779493976306</v>
      </c>
      <c r="D29" s="17">
        <v>73.438483793067718</v>
      </c>
      <c r="E29" s="17">
        <v>76.043500221939908</v>
      </c>
      <c r="F29" s="18">
        <v>84.200242754374017</v>
      </c>
      <c r="G29" s="91">
        <v>84.263215724575758</v>
      </c>
      <c r="H29" s="1"/>
      <c r="I29" s="1"/>
    </row>
    <row r="30" spans="1:9" x14ac:dyDescent="0.35">
      <c r="A30" s="12" t="s">
        <v>250</v>
      </c>
      <c r="B30" s="17">
        <v>112.91390728476823</v>
      </c>
      <c r="C30" s="17">
        <v>115.30473931354987</v>
      </c>
      <c r="D30" s="17">
        <v>111.72664485641586</v>
      </c>
      <c r="E30" s="17">
        <v>119.93273273273273</v>
      </c>
      <c r="F30" s="18">
        <v>134.90520987536411</v>
      </c>
      <c r="G30" s="91">
        <v>134.58503660043729</v>
      </c>
      <c r="H30" s="1"/>
      <c r="I30" s="1"/>
    </row>
    <row r="31" spans="1:9" x14ac:dyDescent="0.35">
      <c r="A31" s="12" t="s">
        <v>251</v>
      </c>
      <c r="B31" s="17">
        <v>78.056005130240933</v>
      </c>
      <c r="C31" s="17">
        <v>85.588364918466283</v>
      </c>
      <c r="D31" s="17">
        <v>86.146714696601606</v>
      </c>
      <c r="E31" s="17">
        <v>87.363229666361235</v>
      </c>
      <c r="F31" s="18">
        <v>85.688443249948307</v>
      </c>
      <c r="G31" s="91">
        <v>83.870167253958016</v>
      </c>
      <c r="H31" s="1"/>
      <c r="I31" s="1"/>
    </row>
    <row r="32" spans="1:9" x14ac:dyDescent="0.35">
      <c r="A32" s="12" t="s">
        <v>252</v>
      </c>
      <c r="B32" s="17">
        <v>68.961081581584523</v>
      </c>
      <c r="C32" s="17">
        <v>70.55848449149309</v>
      </c>
      <c r="D32" s="17">
        <v>75.321216386298744</v>
      </c>
      <c r="E32" s="17">
        <v>79.115633175347952</v>
      </c>
      <c r="F32" s="18">
        <v>88.990003322781135</v>
      </c>
      <c r="G32" s="91">
        <v>90.559339921327833</v>
      </c>
      <c r="H32" s="1"/>
      <c r="I32" s="1"/>
    </row>
    <row r="33" spans="1:9" x14ac:dyDescent="0.35">
      <c r="A33" s="12" t="s">
        <v>253</v>
      </c>
      <c r="B33" s="17">
        <v>67.79425345254586</v>
      </c>
      <c r="C33" s="17">
        <v>71.121448645048673</v>
      </c>
      <c r="D33" s="17">
        <v>73.123875392248635</v>
      </c>
      <c r="E33" s="17">
        <v>74.501843976969113</v>
      </c>
      <c r="F33" s="18">
        <v>78.414946082220013</v>
      </c>
      <c r="G33" s="91">
        <v>79.936041798036214</v>
      </c>
      <c r="H33" s="1"/>
      <c r="I33" s="1"/>
    </row>
    <row r="34" spans="1:9" x14ac:dyDescent="0.35">
      <c r="A34" s="12" t="s">
        <v>254</v>
      </c>
      <c r="B34" s="17">
        <v>137.91311544552406</v>
      </c>
      <c r="C34" s="17">
        <v>142.81666808586402</v>
      </c>
      <c r="D34" s="17">
        <v>140.6547222390501</v>
      </c>
      <c r="E34" s="17">
        <v>147.72114577686017</v>
      </c>
      <c r="F34" s="18">
        <v>162.95045045045043</v>
      </c>
      <c r="G34" s="91">
        <v>167.83366336633662</v>
      </c>
      <c r="H34" s="1"/>
      <c r="I34" s="1"/>
    </row>
    <row r="35" spans="1:9" x14ac:dyDescent="0.35">
      <c r="A35" s="12" t="s">
        <v>255</v>
      </c>
      <c r="B35" s="17">
        <v>63.405242662884589</v>
      </c>
      <c r="C35" s="17">
        <v>63.098738290113808</v>
      </c>
      <c r="D35" s="17">
        <v>62.734142627406882</v>
      </c>
      <c r="E35" s="17">
        <v>66.508717994005863</v>
      </c>
      <c r="F35" s="18">
        <v>75.840650930476116</v>
      </c>
      <c r="G35" s="91">
        <v>77.149734287053789</v>
      </c>
      <c r="H35" s="1"/>
      <c r="I35" s="1"/>
    </row>
    <row r="36" spans="1:9" x14ac:dyDescent="0.35">
      <c r="A36" s="12" t="s">
        <v>256</v>
      </c>
      <c r="B36" s="17">
        <v>85.211962573420379</v>
      </c>
      <c r="C36" s="17">
        <v>88.005840472406348</v>
      </c>
      <c r="D36" s="17">
        <v>86.760701190366234</v>
      </c>
      <c r="E36" s="17">
        <v>89.956481178476011</v>
      </c>
      <c r="F36" s="18">
        <v>99.531898811687938</v>
      </c>
      <c r="G36" s="91">
        <v>101.03337012224698</v>
      </c>
      <c r="H36" s="1"/>
      <c r="I36" s="1"/>
    </row>
    <row r="37" spans="1:9" x14ac:dyDescent="0.35">
      <c r="A37" s="12" t="s">
        <v>257</v>
      </c>
      <c r="B37" s="17">
        <v>96.220952774833918</v>
      </c>
      <c r="C37" s="17">
        <v>95.088795769729614</v>
      </c>
      <c r="D37" s="17">
        <v>95.540972172686281</v>
      </c>
      <c r="E37" s="17">
        <v>97.185486345504756</v>
      </c>
      <c r="F37" s="18">
        <v>108.49961440262356</v>
      </c>
      <c r="G37" s="120">
        <v>110.04591918807856</v>
      </c>
      <c r="H37" s="1"/>
      <c r="I37" s="1"/>
    </row>
    <row r="38" spans="1:9" x14ac:dyDescent="0.35">
      <c r="A38" s="203" t="s">
        <v>110</v>
      </c>
      <c r="B38" s="203"/>
      <c r="C38" s="203"/>
      <c r="D38" s="203"/>
      <c r="E38" s="1"/>
      <c r="F38" s="1"/>
      <c r="G38" s="1"/>
      <c r="H38" s="1"/>
      <c r="I38" s="1"/>
    </row>
    <row r="39" spans="1:9" x14ac:dyDescent="0.35">
      <c r="A39" s="199"/>
      <c r="B39" s="199"/>
      <c r="C39" s="199"/>
      <c r="D39" s="199"/>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I43" s="1"/>
    </row>
    <row r="44" spans="1:9" x14ac:dyDescent="0.35">
      <c r="A44" s="1"/>
      <c r="B44" s="1"/>
      <c r="C44" s="1"/>
      <c r="D44" s="1"/>
      <c r="E44" s="1"/>
      <c r="F44" s="1"/>
      <c r="G44" s="1"/>
      <c r="H44" s="1"/>
      <c r="I44" s="1"/>
    </row>
    <row r="45" spans="1:9" x14ac:dyDescent="0.35">
      <c r="G45" s="1"/>
      <c r="H45" s="1"/>
    </row>
  </sheetData>
  <sortState xmlns:xlrd2="http://schemas.microsoft.com/office/spreadsheetml/2017/richdata2" ref="A6:D37">
    <sortCondition descending="1" ref="D5:D37"/>
  </sortState>
  <mergeCells count="5">
    <mergeCell ref="A38:D38"/>
    <mergeCell ref="A39:D39"/>
    <mergeCell ref="A1:F1"/>
    <mergeCell ref="A2:F2"/>
    <mergeCell ref="A3:F3"/>
  </mergeCells>
  <pageMargins left="0.7" right="0.7" top="0.75" bottom="0.75" header="0.3" footer="0.3"/>
  <tableParts count="1">
    <tablePart r:id="rId1"/>
  </tableParts>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dimension ref="A1:I45"/>
  <sheetViews>
    <sheetView zoomScale="80" zoomScaleNormal="80" workbookViewId="0">
      <selection activeCell="A2" sqref="A2:F2"/>
    </sheetView>
  </sheetViews>
  <sheetFormatPr baseColWidth="10" defaultColWidth="11.453125" defaultRowHeight="14.5" x14ac:dyDescent="0.35"/>
  <cols>
    <col min="1" max="1" width="25.453125" bestFit="1" customWidth="1"/>
  </cols>
  <sheetData>
    <row r="1" spans="1:9" ht="23.5" x14ac:dyDescent="0.35">
      <c r="A1" s="202" t="s">
        <v>112</v>
      </c>
      <c r="B1" s="202"/>
      <c r="C1" s="202"/>
      <c r="D1" s="202"/>
      <c r="E1" s="202"/>
      <c r="F1" s="202"/>
      <c r="G1" s="1"/>
      <c r="H1" s="1"/>
      <c r="I1" s="1"/>
    </row>
    <row r="2" spans="1:9" ht="56.25" customHeight="1" x14ac:dyDescent="0.35">
      <c r="A2" s="204" t="s">
        <v>213</v>
      </c>
      <c r="B2" s="204"/>
      <c r="C2" s="204"/>
      <c r="D2" s="204"/>
      <c r="E2" s="204"/>
      <c r="F2" s="204"/>
      <c r="G2" s="1"/>
      <c r="H2" s="1"/>
      <c r="I2" s="1"/>
    </row>
    <row r="3" spans="1:9" x14ac:dyDescent="0.35">
      <c r="A3" s="201" t="s">
        <v>55</v>
      </c>
      <c r="B3" s="201"/>
      <c r="C3" s="201"/>
      <c r="D3" s="201"/>
      <c r="E3" s="201"/>
      <c r="F3" s="201"/>
      <c r="G3" s="1"/>
      <c r="H3" s="1"/>
      <c r="I3" s="1"/>
    </row>
    <row r="4" spans="1:9" x14ac:dyDescent="0.35">
      <c r="A4" s="2"/>
      <c r="B4" s="2"/>
      <c r="C4" s="2"/>
      <c r="D4" s="2"/>
      <c r="E4" s="1"/>
      <c r="F4" s="1"/>
      <c r="G4" s="1"/>
      <c r="H4" s="1"/>
      <c r="I4" s="1"/>
    </row>
    <row r="5" spans="1:9" x14ac:dyDescent="0.35">
      <c r="A5" s="22" t="s">
        <v>226</v>
      </c>
      <c r="B5" s="23" t="s">
        <v>130</v>
      </c>
      <c r="C5" s="23" t="s">
        <v>131</v>
      </c>
      <c r="D5" s="23" t="s">
        <v>132</v>
      </c>
      <c r="E5" s="23" t="s">
        <v>133</v>
      </c>
      <c r="F5" s="24" t="s">
        <v>134</v>
      </c>
      <c r="G5" s="118" t="s">
        <v>291</v>
      </c>
      <c r="H5" s="1"/>
      <c r="I5" s="1"/>
    </row>
    <row r="6" spans="1:9" x14ac:dyDescent="0.35">
      <c r="A6" s="12" t="s">
        <v>1</v>
      </c>
      <c r="B6" s="27">
        <v>3.9138005860164899E-3</v>
      </c>
      <c r="C6" s="27">
        <v>3.9138005860164899E-3</v>
      </c>
      <c r="D6" s="27">
        <v>6.8786031904748829E-3</v>
      </c>
      <c r="E6" s="27">
        <v>7.7601804935282376E-4</v>
      </c>
      <c r="F6" s="28">
        <v>1.8286671417984887E-3</v>
      </c>
      <c r="G6" s="183">
        <v>9.42839784482747E-3</v>
      </c>
      <c r="H6" s="1"/>
      <c r="I6" s="1"/>
    </row>
    <row r="7" spans="1:9" x14ac:dyDescent="0.35">
      <c r="A7" s="12" t="s">
        <v>227</v>
      </c>
      <c r="B7" s="27">
        <v>3.7271890506802748E-2</v>
      </c>
      <c r="C7" s="27">
        <v>3.7271890506802748E-2</v>
      </c>
      <c r="D7" s="27">
        <v>4.2263083112188501E-2</v>
      </c>
      <c r="E7" s="27">
        <v>4.278512079648155E-2</v>
      </c>
      <c r="F7" s="28">
        <v>4.5683722834256237E-2</v>
      </c>
      <c r="G7" s="162">
        <v>4.8905790073466696E-2</v>
      </c>
      <c r="H7" s="1"/>
      <c r="I7" s="1"/>
    </row>
    <row r="8" spans="1:9" x14ac:dyDescent="0.35">
      <c r="A8" s="12" t="s">
        <v>228</v>
      </c>
      <c r="B8" s="27">
        <v>4.1266946634868129E-2</v>
      </c>
      <c r="C8" s="27">
        <v>4.1266946634868129E-2</v>
      </c>
      <c r="D8" s="27">
        <v>4.0762873568829947E-2</v>
      </c>
      <c r="E8" s="27">
        <v>4.1953112087877324E-2</v>
      </c>
      <c r="F8" s="28">
        <v>4.5309341833262844E-2</v>
      </c>
      <c r="G8" s="162">
        <v>4.6519947530004296E-2</v>
      </c>
      <c r="H8" s="1"/>
      <c r="I8" s="1"/>
    </row>
    <row r="9" spans="1:9" x14ac:dyDescent="0.35">
      <c r="A9" s="12" t="s">
        <v>229</v>
      </c>
      <c r="B9" s="27">
        <v>7.1459117706992037E-2</v>
      </c>
      <c r="C9" s="27">
        <v>7.1459117706992037E-2</v>
      </c>
      <c r="D9" s="27">
        <v>6.8188497640690016E-2</v>
      </c>
      <c r="E9" s="27">
        <v>7.2974209965571524E-2</v>
      </c>
      <c r="F9" s="28">
        <v>7.5322766930003462E-2</v>
      </c>
      <c r="G9" s="162">
        <v>7.6809225257208708E-2</v>
      </c>
      <c r="H9" s="1"/>
      <c r="I9" s="1"/>
    </row>
    <row r="10" spans="1:9" x14ac:dyDescent="0.35">
      <c r="A10" s="12" t="s">
        <v>230</v>
      </c>
      <c r="B10" s="27">
        <v>5.7415758928772369E-2</v>
      </c>
      <c r="C10" s="27">
        <v>5.7415758928772369E-2</v>
      </c>
      <c r="D10" s="27">
        <v>5.3147894151086589E-2</v>
      </c>
      <c r="E10" s="27">
        <v>5.570369332630614E-2</v>
      </c>
      <c r="F10" s="28">
        <v>5.5915993193060516E-2</v>
      </c>
      <c r="G10" s="162">
        <v>5.9800286503789345E-2</v>
      </c>
      <c r="H10" s="1"/>
      <c r="I10" s="1"/>
    </row>
    <row r="11" spans="1:9" x14ac:dyDescent="0.35">
      <c r="A11" s="12" t="s">
        <v>231</v>
      </c>
      <c r="B11" s="27">
        <v>5.1213684373825348E-2</v>
      </c>
      <c r="C11" s="27">
        <v>5.1213684373825348E-2</v>
      </c>
      <c r="D11" s="27">
        <v>5.3013209262272216E-2</v>
      </c>
      <c r="E11" s="27">
        <v>5.53853491380761E-2</v>
      </c>
      <c r="F11" s="28">
        <v>5.3943546612437311E-2</v>
      </c>
      <c r="G11" s="162">
        <v>5.4962564930420045E-2</v>
      </c>
      <c r="H11" s="1"/>
      <c r="I11" s="1"/>
    </row>
    <row r="12" spans="1:9" x14ac:dyDescent="0.35">
      <c r="A12" s="12" t="s">
        <v>232</v>
      </c>
      <c r="B12" s="27">
        <v>1.7814944307606124E-2</v>
      </c>
      <c r="C12" s="27">
        <v>1.7814944307606124E-2</v>
      </c>
      <c r="D12" s="27">
        <v>1.7316245043663647E-2</v>
      </c>
      <c r="E12" s="27">
        <v>1.7872016583910123E-2</v>
      </c>
      <c r="F12" s="28">
        <v>1.5729384942947816E-2</v>
      </c>
      <c r="G12" s="162">
        <v>1.6856214459486346E-2</v>
      </c>
      <c r="H12" s="1"/>
      <c r="I12" s="1"/>
    </row>
    <row r="13" spans="1:9" x14ac:dyDescent="0.35">
      <c r="A13" s="12" t="s">
        <v>233</v>
      </c>
      <c r="B13" s="27">
        <v>2.1548400492850749E-2</v>
      </c>
      <c r="C13" s="27">
        <v>2.1548400492850749E-2</v>
      </c>
      <c r="D13" s="27">
        <v>2.7765988418995993E-2</v>
      </c>
      <c r="E13" s="27">
        <v>2.7881583656517803E-2</v>
      </c>
      <c r="F13" s="28">
        <v>2.7815503180733159E-2</v>
      </c>
      <c r="G13" s="162">
        <v>2.7681735242852966E-2</v>
      </c>
      <c r="H13" s="1"/>
      <c r="I13" s="1"/>
    </row>
    <row r="14" spans="1:9" x14ac:dyDescent="0.35">
      <c r="A14" s="12" t="s">
        <v>234</v>
      </c>
      <c r="B14" s="27">
        <v>1.1956268515076675E-2</v>
      </c>
      <c r="C14" s="27">
        <v>1.1956268515076675E-2</v>
      </c>
      <c r="D14" s="27">
        <v>1.3374959253152782E-2</v>
      </c>
      <c r="E14" s="27">
        <v>1.2330060968346766E-2</v>
      </c>
      <c r="F14" s="28">
        <v>1.1742904268666587E-2</v>
      </c>
      <c r="G14" s="162">
        <v>1.2671108630514702E-2</v>
      </c>
      <c r="H14" s="1"/>
      <c r="I14" s="1"/>
    </row>
    <row r="15" spans="1:9" x14ac:dyDescent="0.35">
      <c r="A15" s="12" t="s">
        <v>235</v>
      </c>
      <c r="B15" s="27">
        <v>2.3090048353770737E-2</v>
      </c>
      <c r="C15" s="27">
        <v>2.3090048353770737E-2</v>
      </c>
      <c r="D15" s="27">
        <v>2.4508913018712157E-2</v>
      </c>
      <c r="E15" s="27">
        <v>2.4744444404233727E-2</v>
      </c>
      <c r="F15" s="28">
        <v>2.3792151554980906E-2</v>
      </c>
      <c r="G15" s="162">
        <v>2.5279497838562537E-2</v>
      </c>
      <c r="H15" s="1"/>
      <c r="I15" s="1"/>
    </row>
    <row r="16" spans="1:9" x14ac:dyDescent="0.35">
      <c r="A16" s="12" t="s">
        <v>236</v>
      </c>
      <c r="B16" s="27">
        <v>0</v>
      </c>
      <c r="C16" s="27">
        <v>0</v>
      </c>
      <c r="D16" s="27">
        <v>9.2199586034839506E-4</v>
      </c>
      <c r="E16" s="27">
        <v>1.381709136672433E-3</v>
      </c>
      <c r="F16" s="28">
        <v>1.3413929298518694E-3</v>
      </c>
      <c r="G16" s="162">
        <v>1.6513626347760576E-3</v>
      </c>
      <c r="H16" s="1"/>
      <c r="I16" s="1"/>
    </row>
    <row r="17" spans="1:9" x14ac:dyDescent="0.35">
      <c r="A17" s="12" t="s">
        <v>237</v>
      </c>
      <c r="B17" s="27">
        <v>2.3012868997108653E-3</v>
      </c>
      <c r="C17" s="27">
        <v>2.3012868997108653E-3</v>
      </c>
      <c r="D17" s="27">
        <v>3.0547780603099933E-3</v>
      </c>
      <c r="E17" s="27">
        <v>2.7879573241746678E-3</v>
      </c>
      <c r="F17" s="28">
        <v>2.8557828994905192E-3</v>
      </c>
      <c r="G17" s="162">
        <v>2.9432890761238108E-3</v>
      </c>
      <c r="H17" s="1"/>
      <c r="I17" s="1"/>
    </row>
    <row r="18" spans="1:9" x14ac:dyDescent="0.35">
      <c r="A18" s="12" t="s">
        <v>238</v>
      </c>
      <c r="B18" s="27">
        <v>4.2325435895973144E-2</v>
      </c>
      <c r="C18" s="27">
        <v>4.2325435895973144E-2</v>
      </c>
      <c r="D18" s="27">
        <v>3.9897057269471903E-2</v>
      </c>
      <c r="E18" s="27">
        <v>4.3695157723343911E-2</v>
      </c>
      <c r="F18" s="28">
        <v>4.2889269817314814E-2</v>
      </c>
      <c r="G18" s="162">
        <v>4.324192382565914E-2</v>
      </c>
      <c r="H18" s="1"/>
      <c r="I18" s="1"/>
    </row>
    <row r="19" spans="1:9" x14ac:dyDescent="0.35">
      <c r="A19" s="12" t="s">
        <v>239</v>
      </c>
      <c r="B19" s="27">
        <v>7.5281885646285324E-2</v>
      </c>
      <c r="C19" s="27">
        <v>7.5281885646285324E-2</v>
      </c>
      <c r="D19" s="27">
        <v>8.3076129883835781E-2</v>
      </c>
      <c r="E19" s="27">
        <v>9.9168022926156313E-2</v>
      </c>
      <c r="F19" s="28">
        <v>9.3023062650379254E-2</v>
      </c>
      <c r="G19" s="183">
        <v>8.2662842512314205E-2</v>
      </c>
      <c r="H19" s="1"/>
      <c r="I19" s="1"/>
    </row>
    <row r="20" spans="1:9" x14ac:dyDescent="0.35">
      <c r="A20" s="12" t="s">
        <v>240</v>
      </c>
      <c r="B20" s="27">
        <v>2.1418556720745701E-2</v>
      </c>
      <c r="C20" s="27">
        <v>2.1418556720745701E-2</v>
      </c>
      <c r="D20" s="27">
        <v>2.4578678011323678E-2</v>
      </c>
      <c r="E20" s="27">
        <v>2.4428015402035153E-2</v>
      </c>
      <c r="F20" s="28">
        <v>2.0006614802215619E-2</v>
      </c>
      <c r="G20" s="183">
        <v>3.0946952994813301E-2</v>
      </c>
      <c r="H20" s="1"/>
      <c r="I20" s="1"/>
    </row>
    <row r="21" spans="1:9" x14ac:dyDescent="0.35">
      <c r="A21" s="12" t="s">
        <v>241</v>
      </c>
      <c r="B21" s="27">
        <v>1.7591011842016294E-2</v>
      </c>
      <c r="C21" s="27">
        <v>1.7591011842016294E-2</v>
      </c>
      <c r="D21" s="27">
        <v>2.5370367753788849E-2</v>
      </c>
      <c r="E21" s="27">
        <v>2.287929876398306E-2</v>
      </c>
      <c r="F21" s="28">
        <v>2.4041409403396191E-2</v>
      </c>
      <c r="G21" s="162">
        <v>2.3068603089060981E-2</v>
      </c>
      <c r="H21" s="1"/>
      <c r="I21" s="1"/>
    </row>
    <row r="22" spans="1:9" x14ac:dyDescent="0.35">
      <c r="A22" s="12" t="s">
        <v>242</v>
      </c>
      <c r="B22" s="27">
        <v>2.0516663789709344E-2</v>
      </c>
      <c r="C22" s="27">
        <v>2.0516663789709344E-2</v>
      </c>
      <c r="D22" s="27">
        <v>2.4480273289381758E-2</v>
      </c>
      <c r="E22" s="27">
        <v>2.4190761784984572E-2</v>
      </c>
      <c r="F22" s="28">
        <v>2.2722339640633332E-2</v>
      </c>
      <c r="G22" s="162">
        <v>2.6242674407550803E-2</v>
      </c>
      <c r="H22" s="1"/>
      <c r="I22" s="1"/>
    </row>
    <row r="23" spans="1:9" x14ac:dyDescent="0.35">
      <c r="A23" s="12" t="s">
        <v>243</v>
      </c>
      <c r="B23" s="27">
        <v>3.2899825298142955E-2</v>
      </c>
      <c r="C23" s="27">
        <v>3.2899825298142955E-2</v>
      </c>
      <c r="D23" s="27">
        <v>3.3429571637626269E-2</v>
      </c>
      <c r="E23" s="27">
        <v>3.4175455192043389E-2</v>
      </c>
      <c r="F23" s="28">
        <v>3.2172072398730552E-2</v>
      </c>
      <c r="G23" s="162">
        <v>3.1548905589391531E-2</v>
      </c>
      <c r="H23" s="1"/>
      <c r="I23" s="1"/>
    </row>
    <row r="24" spans="1:9" x14ac:dyDescent="0.35">
      <c r="A24" s="12" t="s">
        <v>244</v>
      </c>
      <c r="B24" s="27">
        <v>2.7950924615935364E-2</v>
      </c>
      <c r="C24" s="27">
        <v>2.7950924615935364E-2</v>
      </c>
      <c r="D24" s="27">
        <v>2.9864764646199856E-2</v>
      </c>
      <c r="E24" s="27">
        <v>2.5161937956131281E-2</v>
      </c>
      <c r="F24" s="28">
        <v>2.5211877992773305E-2</v>
      </c>
      <c r="G24" s="162">
        <v>2.7135479530756491E-2</v>
      </c>
      <c r="H24" s="1"/>
      <c r="I24" s="1"/>
    </row>
    <row r="25" spans="1:9" x14ac:dyDescent="0.35">
      <c r="A25" s="12" t="s">
        <v>245</v>
      </c>
      <c r="B25" s="27">
        <v>4.1327520989110286E-2</v>
      </c>
      <c r="C25" s="27">
        <v>4.1327520989110286E-2</v>
      </c>
      <c r="D25" s="27">
        <v>4.9902216574888823E-2</v>
      </c>
      <c r="E25" s="27">
        <v>6.1316076660629285E-2</v>
      </c>
      <c r="F25" s="28">
        <v>6.3215188478793538E-2</v>
      </c>
      <c r="G25" s="162">
        <v>5.6731951016278766E-2</v>
      </c>
      <c r="H25" s="1"/>
      <c r="I25" s="1"/>
    </row>
    <row r="26" spans="1:9" x14ac:dyDescent="0.35">
      <c r="A26" s="12" t="s">
        <v>246</v>
      </c>
      <c r="B26" s="27">
        <v>3.3783761442101816E-2</v>
      </c>
      <c r="C26" s="27">
        <v>3.3783761442101816E-2</v>
      </c>
      <c r="D26" s="27">
        <v>3.4288767590496448E-2</v>
      </c>
      <c r="E26" s="27">
        <v>2.874755892686005E-2</v>
      </c>
      <c r="F26" s="28">
        <v>3.0057044716610672E-2</v>
      </c>
      <c r="G26" s="162">
        <v>3.0993669608232636E-2</v>
      </c>
      <c r="H26" s="1"/>
      <c r="I26" s="1"/>
    </row>
    <row r="27" spans="1:9" x14ac:dyDescent="0.35">
      <c r="A27" s="12" t="s">
        <v>247</v>
      </c>
      <c r="B27" s="27">
        <v>1.9869874834530898E-2</v>
      </c>
      <c r="C27" s="27">
        <v>1.9869874834530898E-2</v>
      </c>
      <c r="D27" s="27">
        <v>1.8848366086033366E-2</v>
      </c>
      <c r="E27" s="27">
        <v>3.3138398835962049E-2</v>
      </c>
      <c r="F27" s="28">
        <v>3.6912500730287165E-2</v>
      </c>
      <c r="G27" s="183">
        <v>4.89924736624733E-2</v>
      </c>
      <c r="H27" s="1"/>
      <c r="I27" s="1"/>
    </row>
    <row r="28" spans="1:9" x14ac:dyDescent="0.35">
      <c r="A28" s="12" t="s">
        <v>248</v>
      </c>
      <c r="B28" s="27">
        <v>7.7711240372124171E-3</v>
      </c>
      <c r="C28" s="27">
        <v>7.7711240372124171E-3</v>
      </c>
      <c r="D28" s="27">
        <v>7.8058885601713481E-3</v>
      </c>
      <c r="E28" s="27">
        <v>7.0552144224549727E-3</v>
      </c>
      <c r="F28" s="28">
        <v>7.8553606743166308E-3</v>
      </c>
      <c r="G28" s="162">
        <v>8.6316287363458737E-3</v>
      </c>
      <c r="H28" s="1"/>
      <c r="I28" s="1"/>
    </row>
    <row r="29" spans="1:9" x14ac:dyDescent="0.35">
      <c r="A29" s="12" t="s">
        <v>249</v>
      </c>
      <c r="B29" s="27">
        <v>1.650708394613316E-2</v>
      </c>
      <c r="C29" s="27">
        <v>1.650708394613316E-2</v>
      </c>
      <c r="D29" s="27">
        <v>1.8099153491553114E-2</v>
      </c>
      <c r="E29" s="27">
        <v>1.3204251728901906E-2</v>
      </c>
      <c r="F29" s="28">
        <v>1.7257684890819552E-2</v>
      </c>
      <c r="G29" s="163">
        <v>1.6671954674703116E-2</v>
      </c>
      <c r="H29" s="1"/>
      <c r="I29" s="1"/>
    </row>
    <row r="30" spans="1:9" x14ac:dyDescent="0.35">
      <c r="A30" s="12" t="s">
        <v>250</v>
      </c>
      <c r="B30" s="27">
        <v>2.804756403727978E-3</v>
      </c>
      <c r="C30" s="27">
        <v>2.804756403727978E-3</v>
      </c>
      <c r="D30" s="27">
        <v>4.0782679439558128E-3</v>
      </c>
      <c r="E30" s="27">
        <v>3.19235478837036E-3</v>
      </c>
      <c r="F30" s="28">
        <v>4.1550431771425391E-3</v>
      </c>
      <c r="G30" s="163">
        <v>4.3783009750991055E-3</v>
      </c>
      <c r="H30" s="1"/>
      <c r="I30" s="1"/>
    </row>
    <row r="31" spans="1:9" x14ac:dyDescent="0.35">
      <c r="A31" s="12" t="s">
        <v>251</v>
      </c>
      <c r="B31" s="27">
        <v>0</v>
      </c>
      <c r="C31" s="27">
        <v>0</v>
      </c>
      <c r="D31" s="27">
        <v>2.3741561065790959E-3</v>
      </c>
      <c r="E31" s="27">
        <v>2.5883910772294288E-3</v>
      </c>
      <c r="F31" s="28">
        <v>3.1762094585668227E-3</v>
      </c>
      <c r="G31" s="163">
        <v>3.3748222450964366E-3</v>
      </c>
      <c r="H31" s="1"/>
      <c r="I31" s="1"/>
    </row>
    <row r="32" spans="1:9" x14ac:dyDescent="0.35">
      <c r="A32" s="12" t="s">
        <v>252</v>
      </c>
      <c r="B32" s="27">
        <v>1.3764697790142931E-2</v>
      </c>
      <c r="C32" s="27">
        <v>1.3764697790142931E-2</v>
      </c>
      <c r="D32" s="27">
        <v>1.7040282551860724E-2</v>
      </c>
      <c r="E32" s="27">
        <v>1.6051568571062127E-2</v>
      </c>
      <c r="F32" s="28">
        <v>1.6712395518815416E-2</v>
      </c>
      <c r="G32" s="163">
        <v>1.7023794880250472E-2</v>
      </c>
      <c r="H32" s="1"/>
      <c r="I32" s="1"/>
    </row>
    <row r="33" spans="1:9" x14ac:dyDescent="0.35">
      <c r="A33" s="12" t="s">
        <v>253</v>
      </c>
      <c r="B33" s="27">
        <v>1.1859836488877935E-2</v>
      </c>
      <c r="C33" s="27">
        <v>1.1859836488877935E-2</v>
      </c>
      <c r="D33" s="27">
        <v>1.3842198352247967E-2</v>
      </c>
      <c r="E33" s="27">
        <v>1.2562685924591276E-2</v>
      </c>
      <c r="F33" s="28">
        <v>1.3179735034837185E-2</v>
      </c>
      <c r="G33" s="163">
        <v>1.446035022234881E-2</v>
      </c>
      <c r="H33" s="1"/>
      <c r="I33" s="1"/>
    </row>
    <row r="34" spans="1:9" x14ac:dyDescent="0.35">
      <c r="A34" s="12" t="s">
        <v>254</v>
      </c>
      <c r="B34" s="27">
        <v>5.030746607603126E-2</v>
      </c>
      <c r="C34" s="27">
        <v>5.030746607603126E-2</v>
      </c>
      <c r="D34" s="27">
        <v>5.4322512257365486E-2</v>
      </c>
      <c r="E34" s="27">
        <v>5.5934556419803043E-2</v>
      </c>
      <c r="F34" s="28">
        <v>5.6767493488500582E-2</v>
      </c>
      <c r="G34" s="163">
        <v>5.8151482669062005E-2</v>
      </c>
      <c r="H34" s="1"/>
      <c r="I34" s="1"/>
    </row>
    <row r="35" spans="1:9" x14ac:dyDescent="0.35">
      <c r="A35" s="12" t="s">
        <v>255</v>
      </c>
      <c r="B35" s="27">
        <v>1.0616878566504194E-2</v>
      </c>
      <c r="C35" s="27">
        <v>1.0616878566504194E-2</v>
      </c>
      <c r="D35" s="27">
        <v>1.8349579972603388E-2</v>
      </c>
      <c r="E35" s="27">
        <v>1.5015062568455579E-2</v>
      </c>
      <c r="F35" s="28">
        <v>1.4668659644853779E-2</v>
      </c>
      <c r="G35" s="163">
        <v>1.6420743674208385E-2</v>
      </c>
      <c r="H35" s="1"/>
      <c r="I35" s="1"/>
    </row>
    <row r="36" spans="1:9" x14ac:dyDescent="0.35">
      <c r="A36" s="12" t="s">
        <v>256</v>
      </c>
      <c r="B36" s="27">
        <v>1.8638140509574609E-2</v>
      </c>
      <c r="C36" s="27">
        <v>1.8638140509574609E-2</v>
      </c>
      <c r="D36" s="27">
        <v>2.3162349053930005E-2</v>
      </c>
      <c r="E36" s="27">
        <v>2.5141204752010881E-2</v>
      </c>
      <c r="F36" s="28">
        <v>2.3894685066208933E-2</v>
      </c>
      <c r="G36" s="163">
        <v>2.5090794469928245E-2</v>
      </c>
      <c r="H36" s="1"/>
      <c r="I36" s="1"/>
    </row>
    <row r="37" spans="1:9" x14ac:dyDescent="0.35">
      <c r="A37" s="12" t="s">
        <v>257</v>
      </c>
      <c r="B37" s="27">
        <v>9.338859974230623E-3</v>
      </c>
      <c r="C37" s="27">
        <v>9.338859974230623E-3</v>
      </c>
      <c r="D37" s="27">
        <v>1.1069238863762487E-2</v>
      </c>
      <c r="E37" s="27">
        <v>1.2130197787200243E-2</v>
      </c>
      <c r="F37" s="28">
        <v>1.1843185506936806E-2</v>
      </c>
      <c r="G37" s="163">
        <v>1.2507049211771801E-2</v>
      </c>
      <c r="H37" s="1"/>
      <c r="I37" s="1"/>
    </row>
    <row r="38" spans="1:9" x14ac:dyDescent="0.35">
      <c r="A38" s="203" t="s">
        <v>113</v>
      </c>
      <c r="B38" s="203"/>
      <c r="C38" s="203"/>
      <c r="D38" s="203"/>
      <c r="E38" s="1"/>
      <c r="F38" s="1"/>
      <c r="G38" s="1"/>
      <c r="H38" s="1"/>
      <c r="I38" s="1"/>
    </row>
    <row r="39" spans="1:9" x14ac:dyDescent="0.35">
      <c r="A39" s="199" t="s">
        <v>290</v>
      </c>
      <c r="B39" s="199"/>
      <c r="C39" s="199"/>
      <c r="D39" s="199"/>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I43" s="1"/>
    </row>
    <row r="44" spans="1:9" x14ac:dyDescent="0.35">
      <c r="A44" s="1"/>
      <c r="B44" s="1"/>
      <c r="C44" s="1"/>
      <c r="D44" s="1"/>
      <c r="E44" s="1"/>
      <c r="F44" s="1"/>
      <c r="G44" s="1"/>
      <c r="H44" s="1"/>
      <c r="I44" s="1"/>
    </row>
    <row r="45" spans="1:9" x14ac:dyDescent="0.35">
      <c r="G45" s="1"/>
      <c r="H45" s="1"/>
    </row>
  </sheetData>
  <sortState xmlns:xlrd2="http://schemas.microsoft.com/office/spreadsheetml/2017/richdata2" ref="A6:D37">
    <sortCondition descending="1" ref="D5:D37"/>
  </sortState>
  <mergeCells count="5">
    <mergeCell ref="A38:D38"/>
    <mergeCell ref="A39:D39"/>
    <mergeCell ref="A1:F1"/>
    <mergeCell ref="A2:F2"/>
    <mergeCell ref="A3:F3"/>
  </mergeCells>
  <pageMargins left="0.7" right="0.7" top="0.75" bottom="0.75" header="0.3" footer="0.3"/>
  <tableParts count="1">
    <tablePart r:id="rId1"/>
  </tableParts>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dimension ref="A1:I45"/>
  <sheetViews>
    <sheetView zoomScale="80" zoomScaleNormal="80" workbookViewId="0">
      <selection activeCell="A6" sqref="A6:G37"/>
    </sheetView>
  </sheetViews>
  <sheetFormatPr baseColWidth="10" defaultColWidth="11.453125" defaultRowHeight="14.5" x14ac:dyDescent="0.35"/>
  <cols>
    <col min="1" max="1" width="25.453125" bestFit="1" customWidth="1"/>
  </cols>
  <sheetData>
    <row r="1" spans="1:9" ht="23.5" x14ac:dyDescent="0.35">
      <c r="A1" s="202" t="s">
        <v>114</v>
      </c>
      <c r="B1" s="202"/>
      <c r="C1" s="202"/>
      <c r="D1" s="202"/>
      <c r="E1" s="202"/>
      <c r="F1" s="202"/>
      <c r="G1" s="1"/>
      <c r="H1" s="1"/>
      <c r="I1" s="1"/>
    </row>
    <row r="2" spans="1:9" ht="46.5" customHeight="1" x14ac:dyDescent="0.35">
      <c r="A2" s="204" t="s">
        <v>214</v>
      </c>
      <c r="B2" s="204"/>
      <c r="C2" s="204"/>
      <c r="D2" s="204"/>
      <c r="E2" s="204"/>
      <c r="F2" s="204"/>
      <c r="G2" s="1"/>
      <c r="H2" s="1"/>
      <c r="I2" s="1"/>
    </row>
    <row r="3" spans="1:9" x14ac:dyDescent="0.35">
      <c r="A3" s="201" t="s">
        <v>55</v>
      </c>
      <c r="B3" s="201"/>
      <c r="C3" s="201"/>
      <c r="D3" s="201"/>
      <c r="E3" s="201"/>
      <c r="F3" s="201"/>
      <c r="G3" s="1"/>
      <c r="H3" s="1"/>
      <c r="I3" s="1"/>
    </row>
    <row r="4" spans="1:9" x14ac:dyDescent="0.35">
      <c r="A4" s="2"/>
      <c r="B4" s="2"/>
      <c r="C4" s="2"/>
      <c r="D4" s="2"/>
      <c r="E4" s="1"/>
      <c r="F4" s="1"/>
      <c r="G4" s="1"/>
      <c r="H4" s="1"/>
      <c r="I4" s="1"/>
    </row>
    <row r="5" spans="1:9" x14ac:dyDescent="0.35">
      <c r="A5" s="22" t="s">
        <v>226</v>
      </c>
      <c r="B5" s="23" t="s">
        <v>130</v>
      </c>
      <c r="C5" s="23" t="s">
        <v>131</v>
      </c>
      <c r="D5" s="23" t="s">
        <v>132</v>
      </c>
      <c r="E5" s="23" t="s">
        <v>133</v>
      </c>
      <c r="F5" s="24" t="s">
        <v>134</v>
      </c>
      <c r="G5" s="118" t="s">
        <v>291</v>
      </c>
      <c r="H5" s="1"/>
      <c r="I5" s="1"/>
    </row>
    <row r="6" spans="1:9" x14ac:dyDescent="0.35">
      <c r="A6" s="12" t="s">
        <v>1</v>
      </c>
      <c r="B6" s="27">
        <v>0.164648551814152</v>
      </c>
      <c r="C6" s="27">
        <v>0.18270059785741813</v>
      </c>
      <c r="D6" s="27">
        <v>0.16</v>
      </c>
      <c r="E6" s="27">
        <v>0.18277483558568466</v>
      </c>
      <c r="F6" s="28">
        <v>0.19547550336408639</v>
      </c>
      <c r="G6" s="162">
        <v>0.15701404115672629</v>
      </c>
      <c r="H6" s="1"/>
      <c r="I6" s="1"/>
    </row>
    <row r="7" spans="1:9" x14ac:dyDescent="0.35">
      <c r="A7" s="12" t="s">
        <v>227</v>
      </c>
      <c r="B7" s="27">
        <v>0.48542031465484275</v>
      </c>
      <c r="C7" s="27">
        <v>0.5975616851184764</v>
      </c>
      <c r="D7" s="27">
        <v>0.68</v>
      </c>
      <c r="E7" s="27">
        <v>0.64904268294611345</v>
      </c>
      <c r="F7" s="28">
        <v>0.6338498158608965</v>
      </c>
      <c r="G7" s="162">
        <v>0.62469146142929965</v>
      </c>
      <c r="H7" s="1"/>
      <c r="I7" s="1"/>
    </row>
    <row r="8" spans="1:9" x14ac:dyDescent="0.35">
      <c r="A8" s="12" t="s">
        <v>228</v>
      </c>
      <c r="B8" s="27">
        <v>0.7621619540816974</v>
      </c>
      <c r="C8" s="27">
        <v>0.76229180962204579</v>
      </c>
      <c r="D8" s="27">
        <v>0.77</v>
      </c>
      <c r="E8" s="27">
        <v>0.86826952724809037</v>
      </c>
      <c r="F8" s="28">
        <v>0.73467489120901797</v>
      </c>
      <c r="G8" s="162">
        <v>0.72247088252148106</v>
      </c>
      <c r="H8" s="1"/>
      <c r="I8" s="1"/>
    </row>
    <row r="9" spans="1:9" x14ac:dyDescent="0.35">
      <c r="A9" s="12" t="s">
        <v>229</v>
      </c>
      <c r="B9" s="27">
        <v>0.83183551770867403</v>
      </c>
      <c r="C9" s="27">
        <v>0.80642075672795122</v>
      </c>
      <c r="D9" s="27">
        <v>0.8</v>
      </c>
      <c r="E9" s="27">
        <v>0.78715731945153578</v>
      </c>
      <c r="F9" s="28">
        <v>0.81856659982364943</v>
      </c>
      <c r="G9" s="162">
        <v>0.80860425493996135</v>
      </c>
      <c r="H9" s="1"/>
      <c r="I9" s="1"/>
    </row>
    <row r="10" spans="1:9" x14ac:dyDescent="0.35">
      <c r="A10" s="12" t="s">
        <v>230</v>
      </c>
      <c r="B10" s="27">
        <v>0.70259627288723081</v>
      </c>
      <c r="C10" s="27">
        <v>0.59650356755179323</v>
      </c>
      <c r="D10" s="27">
        <v>0.56999999999999995</v>
      </c>
      <c r="E10" s="27">
        <v>0.58478536612657839</v>
      </c>
      <c r="F10" s="28">
        <v>0.52930437048744139</v>
      </c>
      <c r="G10" s="162">
        <v>0.49447768674950487</v>
      </c>
      <c r="H10" s="1"/>
      <c r="I10" s="1"/>
    </row>
    <row r="11" spans="1:9" x14ac:dyDescent="0.35">
      <c r="A11" s="12" t="s">
        <v>231</v>
      </c>
      <c r="B11" s="27">
        <v>0.78080540979412572</v>
      </c>
      <c r="C11" s="27">
        <v>0.73252494141116131</v>
      </c>
      <c r="D11" s="27">
        <v>0.73</v>
      </c>
      <c r="E11" s="27">
        <v>0.77103385226122145</v>
      </c>
      <c r="F11" s="28">
        <v>0.69893107935925969</v>
      </c>
      <c r="G11" s="162">
        <v>0.7076118929417472</v>
      </c>
      <c r="H11" s="1"/>
      <c r="I11" s="1"/>
    </row>
    <row r="12" spans="1:9" x14ac:dyDescent="0.35">
      <c r="A12" s="12" t="s">
        <v>232</v>
      </c>
      <c r="B12" s="27">
        <v>0.37043469161720299</v>
      </c>
      <c r="C12" s="27">
        <v>0.38170487756737087</v>
      </c>
      <c r="D12" s="27">
        <v>0.4</v>
      </c>
      <c r="E12" s="27">
        <v>0.38886756802561734</v>
      </c>
      <c r="F12" s="28">
        <v>0.37911783304862312</v>
      </c>
      <c r="G12" s="162">
        <v>0.3735605758814009</v>
      </c>
      <c r="H12" s="1"/>
      <c r="I12" s="1"/>
    </row>
    <row r="13" spans="1:9" x14ac:dyDescent="0.35">
      <c r="A13" s="12" t="s">
        <v>233</v>
      </c>
      <c r="B13" s="27">
        <v>0.38236228180608445</v>
      </c>
      <c r="C13" s="27">
        <v>0.41317444584313628</v>
      </c>
      <c r="D13" s="27">
        <v>0.43</v>
      </c>
      <c r="E13" s="27">
        <v>0.47582811426702304</v>
      </c>
      <c r="F13" s="28">
        <v>0.47667036093556769</v>
      </c>
      <c r="G13" s="162">
        <v>0.48821767073115735</v>
      </c>
      <c r="H13" s="1"/>
      <c r="I13" s="1"/>
    </row>
    <row r="14" spans="1:9" x14ac:dyDescent="0.35">
      <c r="A14" s="12" t="s">
        <v>234</v>
      </c>
      <c r="B14" s="27">
        <v>0.46138676336236589</v>
      </c>
      <c r="C14" s="27">
        <v>1.4191574196967933E-2</v>
      </c>
      <c r="D14" s="27">
        <v>0.49</v>
      </c>
      <c r="E14" s="27">
        <v>0.56043538344888344</v>
      </c>
      <c r="F14" s="28">
        <v>0.64821031357000281</v>
      </c>
      <c r="G14" s="162">
        <v>0.6662200519232544</v>
      </c>
      <c r="H14" s="1"/>
      <c r="I14" s="1"/>
    </row>
    <row r="15" spans="1:9" x14ac:dyDescent="0.35">
      <c r="A15" s="12" t="s">
        <v>235</v>
      </c>
      <c r="B15" s="27">
        <v>0.54124420379962535</v>
      </c>
      <c r="C15" s="27">
        <v>0.59841089331860653</v>
      </c>
      <c r="D15" s="27">
        <v>0.59</v>
      </c>
      <c r="E15" s="27">
        <v>0.59144463429244831</v>
      </c>
      <c r="F15" s="28">
        <v>0.65750772717907047</v>
      </c>
      <c r="G15" s="162">
        <v>0.67575315357928334</v>
      </c>
      <c r="H15" s="1"/>
      <c r="I15" s="1"/>
    </row>
    <row r="16" spans="1:9" x14ac:dyDescent="0.35">
      <c r="A16" s="12" t="s">
        <v>236</v>
      </c>
      <c r="B16" s="27">
        <v>2.0188756276484282E-2</v>
      </c>
      <c r="C16" s="27">
        <v>8.8866437892136066E-2</v>
      </c>
      <c r="D16" s="27">
        <v>0.09</v>
      </c>
      <c r="E16" s="27">
        <v>9.4654399233522785E-2</v>
      </c>
      <c r="F16" s="28">
        <v>0.13359244850612281</v>
      </c>
      <c r="G16" s="162">
        <v>0.13767085708083054</v>
      </c>
      <c r="H16" s="1"/>
      <c r="I16" s="1"/>
    </row>
    <row r="17" spans="1:9" x14ac:dyDescent="0.35">
      <c r="A17" s="12" t="s">
        <v>237</v>
      </c>
      <c r="B17" s="27">
        <v>0.23587804253840144</v>
      </c>
      <c r="C17" s="27">
        <v>0.31234202579983306</v>
      </c>
      <c r="D17" s="27">
        <v>0.31</v>
      </c>
      <c r="E17" s="27">
        <v>0.3511888040390595</v>
      </c>
      <c r="F17" s="28">
        <v>0.31944343379804652</v>
      </c>
      <c r="G17" s="162">
        <v>0.29210918180744133</v>
      </c>
      <c r="H17" s="1"/>
      <c r="I17" s="1"/>
    </row>
    <row r="18" spans="1:9" x14ac:dyDescent="0.35">
      <c r="A18" s="12" t="s">
        <v>238</v>
      </c>
      <c r="B18" s="27">
        <v>0.54254428464181559</v>
      </c>
      <c r="C18" s="27">
        <v>0.57412070539312687</v>
      </c>
      <c r="D18" s="27">
        <v>0.59</v>
      </c>
      <c r="E18" s="27">
        <v>0.66179055647324336</v>
      </c>
      <c r="F18" s="28">
        <v>0.59996144611011626</v>
      </c>
      <c r="G18" s="162">
        <v>0.59945267425569704</v>
      </c>
      <c r="H18" s="1"/>
      <c r="I18" s="1"/>
    </row>
    <row r="19" spans="1:9" x14ac:dyDescent="0.35">
      <c r="A19" s="12" t="s">
        <v>239</v>
      </c>
      <c r="B19" s="27">
        <v>0.87029542868323628</v>
      </c>
      <c r="C19" s="27">
        <v>0.93164993580186128</v>
      </c>
      <c r="D19" s="27">
        <v>0.91</v>
      </c>
      <c r="E19" s="27">
        <v>0.97798571365421461</v>
      </c>
      <c r="F19" s="28">
        <v>1.0421661035071959</v>
      </c>
      <c r="G19" s="162">
        <v>1.104873842825062</v>
      </c>
      <c r="H19" s="1"/>
      <c r="I19" s="1"/>
    </row>
    <row r="20" spans="1:9" x14ac:dyDescent="0.35">
      <c r="A20" s="12" t="s">
        <v>240</v>
      </c>
      <c r="B20" s="27">
        <v>1.5152240443027508E-2</v>
      </c>
      <c r="C20" s="27">
        <v>3.1061934067645014E-2</v>
      </c>
      <c r="D20" s="27">
        <v>0.03</v>
      </c>
      <c r="E20" s="27">
        <v>3.5768718149318049E-2</v>
      </c>
      <c r="F20" s="28">
        <v>4.9332044784222602E-2</v>
      </c>
      <c r="G20" s="162">
        <v>5.5863129212332462E-2</v>
      </c>
      <c r="H20" s="1"/>
      <c r="I20" s="1"/>
    </row>
    <row r="21" spans="1:9" x14ac:dyDescent="0.35">
      <c r="A21" s="12" t="s">
        <v>241</v>
      </c>
      <c r="B21" s="27">
        <v>0.32812412125342244</v>
      </c>
      <c r="C21" s="27">
        <v>0.35196762295630979</v>
      </c>
      <c r="D21" s="27">
        <v>0.39</v>
      </c>
      <c r="E21" s="27">
        <v>0.37757439534508186</v>
      </c>
      <c r="F21" s="28">
        <v>0.39424151232986143</v>
      </c>
      <c r="G21" s="162">
        <v>0.35767449220232611</v>
      </c>
      <c r="H21" s="1"/>
      <c r="I21" s="1"/>
    </row>
    <row r="22" spans="1:9" x14ac:dyDescent="0.35">
      <c r="A22" s="12" t="s">
        <v>242</v>
      </c>
      <c r="B22" s="27">
        <v>0.64858309067238973</v>
      </c>
      <c r="C22" s="27">
        <v>0.64785199730126886</v>
      </c>
      <c r="D22" s="27">
        <v>0.67</v>
      </c>
      <c r="E22" s="27">
        <v>0.66989033298059886</v>
      </c>
      <c r="F22" s="28">
        <v>0.64593390800197414</v>
      </c>
      <c r="G22" s="162">
        <v>0.60710786444171327</v>
      </c>
      <c r="H22" s="1"/>
      <c r="I22" s="1"/>
    </row>
    <row r="23" spans="1:9" x14ac:dyDescent="0.35">
      <c r="A23" s="12" t="s">
        <v>243</v>
      </c>
      <c r="B23" s="27">
        <v>0.62507119210147555</v>
      </c>
      <c r="C23" s="27">
        <v>0.63139060306334294</v>
      </c>
      <c r="D23" s="27">
        <v>0.65</v>
      </c>
      <c r="E23" s="27">
        <v>0.66427902601775091</v>
      </c>
      <c r="F23" s="28">
        <v>0.73262932151598903</v>
      </c>
      <c r="G23" s="162">
        <v>0.71577903949483423</v>
      </c>
      <c r="H23" s="1"/>
      <c r="I23" s="1"/>
    </row>
    <row r="24" spans="1:9" x14ac:dyDescent="0.35">
      <c r="A24" s="12" t="s">
        <v>244</v>
      </c>
      <c r="B24" s="27">
        <v>0.53252738361406704</v>
      </c>
      <c r="C24" s="27">
        <v>0.53733447290586556</v>
      </c>
      <c r="D24" s="27">
        <v>0.54</v>
      </c>
      <c r="E24" s="27">
        <v>0.55314183533074202</v>
      </c>
      <c r="F24" s="28">
        <v>0.55460745139089007</v>
      </c>
      <c r="G24" s="162">
        <v>0.57486831024289453</v>
      </c>
      <c r="H24" s="1"/>
      <c r="I24" s="1"/>
    </row>
    <row r="25" spans="1:9" x14ac:dyDescent="0.35">
      <c r="A25" s="12" t="s">
        <v>245</v>
      </c>
      <c r="B25" s="27">
        <v>0.51491583415803444</v>
      </c>
      <c r="C25" s="27">
        <v>0.52368642427961831</v>
      </c>
      <c r="D25" s="27">
        <v>0.56999999999999995</v>
      </c>
      <c r="E25" s="27">
        <v>0.62779449018651379</v>
      </c>
      <c r="F25" s="28">
        <v>0.55837612972108297</v>
      </c>
      <c r="G25" s="162">
        <v>0.54630088260875587</v>
      </c>
      <c r="H25" s="1"/>
      <c r="I25" s="1"/>
    </row>
    <row r="26" spans="1:9" x14ac:dyDescent="0.35">
      <c r="A26" s="12" t="s">
        <v>246</v>
      </c>
      <c r="B26" s="27">
        <v>0.43439692844600214</v>
      </c>
      <c r="C26" s="27">
        <v>0.4141347870797944</v>
      </c>
      <c r="D26" s="27">
        <v>0.44</v>
      </c>
      <c r="E26" s="27">
        <v>0.44662231417946707</v>
      </c>
      <c r="F26" s="28">
        <v>0.48799607087926716</v>
      </c>
      <c r="G26" s="162">
        <v>0.5027636115937355</v>
      </c>
      <c r="H26" s="1"/>
      <c r="I26" s="1"/>
    </row>
    <row r="27" spans="1:9" x14ac:dyDescent="0.35">
      <c r="A27" s="12" t="s">
        <v>247</v>
      </c>
      <c r="B27" s="27">
        <v>0.21231396921010579</v>
      </c>
      <c r="C27" s="27">
        <v>0.50290879332292415</v>
      </c>
      <c r="D27" s="27">
        <v>0.4</v>
      </c>
      <c r="E27" s="27">
        <v>0.44879061381803437</v>
      </c>
      <c r="F27" s="28">
        <v>0.58584244750520154</v>
      </c>
      <c r="G27" s="162">
        <v>0.64161983239591935</v>
      </c>
      <c r="H27" s="1"/>
      <c r="I27" s="1"/>
    </row>
    <row r="28" spans="1:9" x14ac:dyDescent="0.35">
      <c r="A28" s="12" t="s">
        <v>248</v>
      </c>
      <c r="B28" s="27">
        <v>0.27534823707208689</v>
      </c>
      <c r="C28" s="27">
        <v>0.33072653594752183</v>
      </c>
      <c r="D28" s="27">
        <v>0.34</v>
      </c>
      <c r="E28" s="27">
        <v>0.34659068151529404</v>
      </c>
      <c r="F28" s="28">
        <v>0.40527470996342457</v>
      </c>
      <c r="G28" s="162">
        <v>0.38810113024606407</v>
      </c>
      <c r="H28" s="1"/>
      <c r="I28" s="1"/>
    </row>
    <row r="29" spans="1:9" x14ac:dyDescent="0.35">
      <c r="A29" s="12" t="s">
        <v>249</v>
      </c>
      <c r="B29" s="27">
        <v>0.25103844788933272</v>
      </c>
      <c r="C29" s="27">
        <v>0.26692298578522194</v>
      </c>
      <c r="D29" s="27">
        <v>0.27</v>
      </c>
      <c r="E29" s="27">
        <v>0.30918320097969371</v>
      </c>
      <c r="F29" s="28">
        <v>0.34853228170825207</v>
      </c>
      <c r="G29" s="163">
        <v>0.33352017236188869</v>
      </c>
      <c r="H29" s="1"/>
      <c r="I29" s="1"/>
    </row>
    <row r="30" spans="1:9" x14ac:dyDescent="0.35">
      <c r="A30" s="12" t="s">
        <v>250</v>
      </c>
      <c r="B30" s="27">
        <v>0.23938925647195766</v>
      </c>
      <c r="C30" s="27">
        <v>0.30204132332055317</v>
      </c>
      <c r="D30" s="27">
        <v>0.3</v>
      </c>
      <c r="E30" s="27">
        <v>0.31419558156741656</v>
      </c>
      <c r="F30" s="28">
        <v>0.31526791977432206</v>
      </c>
      <c r="G30" s="163">
        <v>0.30206161860489011</v>
      </c>
      <c r="H30" s="1"/>
      <c r="I30" s="1"/>
    </row>
    <row r="31" spans="1:9" x14ac:dyDescent="0.35">
      <c r="A31" s="12" t="s">
        <v>251</v>
      </c>
      <c r="B31" s="27">
        <v>0.15412649895982597</v>
      </c>
      <c r="C31" s="27">
        <v>0.28460868882790408</v>
      </c>
      <c r="D31" s="27">
        <v>0.34</v>
      </c>
      <c r="E31" s="27">
        <v>0.44787916357228963</v>
      </c>
      <c r="F31" s="28">
        <v>0.58314786318334078</v>
      </c>
      <c r="G31" s="163">
        <v>0.56882708742026278</v>
      </c>
      <c r="H31" s="1"/>
      <c r="I31" s="1"/>
    </row>
    <row r="32" spans="1:9" x14ac:dyDescent="0.35">
      <c r="A32" s="12" t="s">
        <v>252</v>
      </c>
      <c r="B32" s="27">
        <v>0.52656700402426682</v>
      </c>
      <c r="C32" s="27">
        <v>0.60533553007866092</v>
      </c>
      <c r="D32" s="27">
        <v>0.62</v>
      </c>
      <c r="E32" s="27">
        <v>0.65376815694011359</v>
      </c>
      <c r="F32" s="28">
        <v>0.64111557415777998</v>
      </c>
      <c r="G32" s="163">
        <v>0.65572350371652621</v>
      </c>
      <c r="H32" s="1"/>
      <c r="I32" s="1"/>
    </row>
    <row r="33" spans="1:9" x14ac:dyDescent="0.35">
      <c r="A33" s="12" t="s">
        <v>253</v>
      </c>
      <c r="B33" s="27">
        <v>0.43116737481037765</v>
      </c>
      <c r="C33" s="27">
        <v>0.42059856923964362</v>
      </c>
      <c r="D33" s="27">
        <v>0.43</v>
      </c>
      <c r="E33" s="27">
        <v>0.46746915332631334</v>
      </c>
      <c r="F33" s="28">
        <v>0.50906334063605774</v>
      </c>
      <c r="G33" s="163">
        <v>0.50023344337743836</v>
      </c>
      <c r="H33" s="1"/>
      <c r="I33" s="1"/>
    </row>
    <row r="34" spans="1:9" x14ac:dyDescent="0.35">
      <c r="A34" s="12" t="s">
        <v>254</v>
      </c>
      <c r="B34" s="27">
        <v>0.47190993482839111</v>
      </c>
      <c r="C34" s="27">
        <v>0.51622545490230054</v>
      </c>
      <c r="D34" s="27">
        <v>0.54</v>
      </c>
      <c r="E34" s="27">
        <v>0.57456135559534782</v>
      </c>
      <c r="F34" s="28">
        <v>0.6226431541314511</v>
      </c>
      <c r="G34" s="163">
        <v>0.61539068798484287</v>
      </c>
      <c r="H34" s="1"/>
      <c r="I34" s="1"/>
    </row>
    <row r="35" spans="1:9" x14ac:dyDescent="0.35">
      <c r="A35" s="12" t="s">
        <v>255</v>
      </c>
      <c r="B35" s="27">
        <v>0.53648057058929199</v>
      </c>
      <c r="C35" s="27">
        <v>0.54002101734719299</v>
      </c>
      <c r="D35" s="27">
        <v>0.55000000000000004</v>
      </c>
      <c r="E35" s="27">
        <v>0.58513866830745187</v>
      </c>
      <c r="F35" s="28">
        <v>0.61164444045785027</v>
      </c>
      <c r="G35" s="163">
        <v>0.58605392361614284</v>
      </c>
      <c r="H35" s="1"/>
      <c r="I35" s="1"/>
    </row>
    <row r="36" spans="1:9" x14ac:dyDescent="0.35">
      <c r="A36" s="12" t="s">
        <v>256</v>
      </c>
      <c r="B36" s="27">
        <v>0.43308800671954567</v>
      </c>
      <c r="C36" s="27">
        <v>0.52386844319039483</v>
      </c>
      <c r="D36" s="27">
        <v>0.52</v>
      </c>
      <c r="E36" s="27">
        <v>0.5429166682497949</v>
      </c>
      <c r="F36" s="28">
        <v>0.54695905386243848</v>
      </c>
      <c r="G36" s="163">
        <v>0.51954655639111591</v>
      </c>
      <c r="H36" s="1"/>
      <c r="I36" s="1"/>
    </row>
    <row r="37" spans="1:9" x14ac:dyDescent="0.35">
      <c r="A37" s="12" t="s">
        <v>257</v>
      </c>
      <c r="B37" s="27">
        <v>0.29745406312995271</v>
      </c>
      <c r="C37" s="27">
        <v>0.25066352451715895</v>
      </c>
      <c r="D37" s="27">
        <v>0.22</v>
      </c>
      <c r="E37" s="27">
        <v>0.22690716611568673</v>
      </c>
      <c r="F37" s="28">
        <v>0.26033010563521464</v>
      </c>
      <c r="G37" s="163">
        <v>0.2413003236325332</v>
      </c>
      <c r="H37" s="1"/>
      <c r="I37" s="1"/>
    </row>
    <row r="38" spans="1:9" x14ac:dyDescent="0.35">
      <c r="A38" s="203" t="s">
        <v>115</v>
      </c>
      <c r="B38" s="203"/>
      <c r="C38" s="203"/>
      <c r="D38" s="203"/>
      <c r="E38" s="1"/>
      <c r="F38" s="1"/>
      <c r="G38" s="1"/>
      <c r="H38" s="1"/>
      <c r="I38" s="1"/>
    </row>
    <row r="39" spans="1:9" x14ac:dyDescent="0.35">
      <c r="A39" s="199"/>
      <c r="B39" s="199"/>
      <c r="C39" s="199"/>
      <c r="D39" s="199"/>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I43" s="1"/>
    </row>
    <row r="44" spans="1:9" x14ac:dyDescent="0.35">
      <c r="A44" s="1"/>
      <c r="B44" s="1"/>
      <c r="C44" s="1"/>
      <c r="D44" s="1"/>
      <c r="E44" s="1"/>
      <c r="F44" s="1"/>
      <c r="G44" s="1"/>
      <c r="H44" s="1"/>
      <c r="I44" s="1"/>
    </row>
    <row r="45" spans="1:9" x14ac:dyDescent="0.35">
      <c r="G45" s="1"/>
      <c r="H45" s="1"/>
    </row>
  </sheetData>
  <sortState xmlns:xlrd2="http://schemas.microsoft.com/office/spreadsheetml/2017/richdata2" ref="A6:D37">
    <sortCondition descending="1" ref="D5:D37"/>
  </sortState>
  <mergeCells count="5">
    <mergeCell ref="A38:D38"/>
    <mergeCell ref="A39:D39"/>
    <mergeCell ref="A1:F1"/>
    <mergeCell ref="A2:F2"/>
    <mergeCell ref="A3:F3"/>
  </mergeCells>
  <pageMargins left="0.7" right="0.7" top="0.75" bottom="0.75" header="0.3" footer="0.3"/>
  <tableParts count="1">
    <tablePart r:id="rId1"/>
  </tableParts>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dimension ref="A1:I45"/>
  <sheetViews>
    <sheetView zoomScale="80" zoomScaleNormal="80" workbookViewId="0">
      <selection activeCell="A4" sqref="A4"/>
    </sheetView>
  </sheetViews>
  <sheetFormatPr baseColWidth="10" defaultColWidth="11.453125" defaultRowHeight="14.5" x14ac:dyDescent="0.35"/>
  <cols>
    <col min="1" max="1" width="25.453125" bestFit="1" customWidth="1"/>
  </cols>
  <sheetData>
    <row r="1" spans="1:9" ht="23.5" x14ac:dyDescent="0.35">
      <c r="A1" s="202" t="s">
        <v>116</v>
      </c>
      <c r="B1" s="202"/>
      <c r="C1" s="202"/>
      <c r="D1" s="202"/>
      <c r="E1" s="202"/>
      <c r="F1" s="202"/>
      <c r="G1" s="1"/>
      <c r="H1" s="1"/>
      <c r="I1" s="1"/>
    </row>
    <row r="2" spans="1:9" ht="35.25" customHeight="1" x14ac:dyDescent="0.35">
      <c r="A2" s="204" t="s">
        <v>215</v>
      </c>
      <c r="B2" s="204"/>
      <c r="C2" s="204"/>
      <c r="D2" s="204"/>
      <c r="E2" s="204"/>
      <c r="F2" s="204"/>
      <c r="G2" s="1"/>
      <c r="H2" s="1"/>
      <c r="I2" s="1"/>
    </row>
    <row r="3" spans="1:9" x14ac:dyDescent="0.35">
      <c r="A3" s="201" t="s">
        <v>55</v>
      </c>
      <c r="B3" s="201"/>
      <c r="C3" s="201"/>
      <c r="D3" s="201"/>
      <c r="E3" s="201"/>
      <c r="F3" s="201"/>
      <c r="G3" s="1"/>
      <c r="H3" s="1"/>
      <c r="I3" s="1"/>
    </row>
    <row r="4" spans="1:9" x14ac:dyDescent="0.35">
      <c r="A4" s="2"/>
      <c r="B4" s="2"/>
      <c r="C4" s="2"/>
      <c r="D4" s="2"/>
      <c r="E4" s="1"/>
      <c r="F4" s="1"/>
      <c r="G4" s="1"/>
      <c r="H4" s="1"/>
      <c r="I4" s="1"/>
    </row>
    <row r="5" spans="1:9" x14ac:dyDescent="0.35">
      <c r="A5" s="22" t="s">
        <v>226</v>
      </c>
      <c r="B5" s="23" t="s">
        <v>130</v>
      </c>
      <c r="C5" s="23" t="s">
        <v>131</v>
      </c>
      <c r="D5" s="23" t="s">
        <v>132</v>
      </c>
      <c r="E5" s="23" t="s">
        <v>133</v>
      </c>
      <c r="F5" s="24" t="s">
        <v>134</v>
      </c>
      <c r="G5" s="118" t="s">
        <v>291</v>
      </c>
      <c r="H5" s="1"/>
      <c r="I5" s="1"/>
    </row>
    <row r="6" spans="1:9" x14ac:dyDescent="0.35">
      <c r="A6" s="12" t="s">
        <v>1</v>
      </c>
      <c r="B6" s="17">
        <v>28.240705104184851</v>
      </c>
      <c r="C6" s="17">
        <v>28.410280920798574</v>
      </c>
      <c r="D6" s="17">
        <v>28.395070411709519</v>
      </c>
      <c r="E6" s="17">
        <v>28.083733692755732</v>
      </c>
      <c r="F6" s="18">
        <v>29.473156564622624</v>
      </c>
      <c r="G6" s="119">
        <v>29.777456972839815</v>
      </c>
      <c r="H6" s="1"/>
      <c r="I6" s="1"/>
    </row>
    <row r="7" spans="1:9" x14ac:dyDescent="0.35">
      <c r="A7" s="12" t="s">
        <v>227</v>
      </c>
      <c r="B7" s="17">
        <v>28.995680150076751</v>
      </c>
      <c r="C7" s="17">
        <v>29.03385179356528</v>
      </c>
      <c r="D7" s="17">
        <v>29.106609665877738</v>
      </c>
      <c r="E7" s="17">
        <v>28.973752034560157</v>
      </c>
      <c r="F7" s="18">
        <v>29.878075697289905</v>
      </c>
      <c r="G7" s="91">
        <v>30.051774574860715</v>
      </c>
      <c r="H7" s="1"/>
      <c r="I7" s="1"/>
    </row>
    <row r="8" spans="1:9" x14ac:dyDescent="0.35">
      <c r="A8" s="12" t="s">
        <v>228</v>
      </c>
      <c r="B8" s="17">
        <v>31.041910997797125</v>
      </c>
      <c r="C8" s="17">
        <v>31.094365267009021</v>
      </c>
      <c r="D8" s="17">
        <v>31.167598062487912</v>
      </c>
      <c r="E8" s="17">
        <v>31.200774743193957</v>
      </c>
      <c r="F8" s="18">
        <v>31.641755161401164</v>
      </c>
      <c r="G8" s="91">
        <v>31.850732964242898</v>
      </c>
      <c r="H8" s="1"/>
      <c r="I8" s="1"/>
    </row>
    <row r="9" spans="1:9" x14ac:dyDescent="0.35">
      <c r="A9" s="12" t="s">
        <v>229</v>
      </c>
      <c r="B9" s="17">
        <v>32.988970338579158</v>
      </c>
      <c r="C9" s="17">
        <v>33.056247265603908</v>
      </c>
      <c r="D9" s="17">
        <v>33.129107605604389</v>
      </c>
      <c r="E9" s="17">
        <v>33.342187648977706</v>
      </c>
      <c r="F9" s="18">
        <v>33.582513986595764</v>
      </c>
      <c r="G9" s="91">
        <v>33.816862563637045</v>
      </c>
      <c r="H9" s="1"/>
      <c r="I9" s="1"/>
    </row>
    <row r="10" spans="1:9" x14ac:dyDescent="0.35">
      <c r="A10" s="12" t="s">
        <v>230</v>
      </c>
      <c r="B10" s="17">
        <v>30.801355468522871</v>
      </c>
      <c r="C10" s="17">
        <v>30.847826244203326</v>
      </c>
      <c r="D10" s="17">
        <v>30.938674025629386</v>
      </c>
      <c r="E10" s="17">
        <v>30.894819816607658</v>
      </c>
      <c r="F10" s="18">
        <v>31.937808361108882</v>
      </c>
      <c r="G10" s="91">
        <v>32.163517778005421</v>
      </c>
      <c r="H10" s="1"/>
      <c r="I10" s="1"/>
    </row>
    <row r="11" spans="1:9" x14ac:dyDescent="0.35">
      <c r="A11" s="12" t="s">
        <v>231</v>
      </c>
      <c r="B11" s="17">
        <v>31.463177054918468</v>
      </c>
      <c r="C11" s="17">
        <v>31.525094781590916</v>
      </c>
      <c r="D11" s="17">
        <v>31.594310445386064</v>
      </c>
      <c r="E11" s="17">
        <v>31.630967563089722</v>
      </c>
      <c r="F11" s="18">
        <v>32.422315898221747</v>
      </c>
      <c r="G11" s="91">
        <v>32.633529273021018</v>
      </c>
      <c r="H11" s="1"/>
      <c r="I11" s="1"/>
    </row>
    <row r="12" spans="1:9" x14ac:dyDescent="0.35">
      <c r="A12" s="12" t="s">
        <v>232</v>
      </c>
      <c r="B12" s="17">
        <v>30.614969815722517</v>
      </c>
      <c r="C12" s="17">
        <v>30.673627911750412</v>
      </c>
      <c r="D12" s="17">
        <v>30.746262949748303</v>
      </c>
      <c r="E12" s="17">
        <v>30.696132719772152</v>
      </c>
      <c r="F12" s="18">
        <v>31.398264715503245</v>
      </c>
      <c r="G12" s="91">
        <v>31.641509478914816</v>
      </c>
      <c r="H12" s="1"/>
      <c r="I12" s="1"/>
    </row>
    <row r="13" spans="1:9" x14ac:dyDescent="0.35">
      <c r="A13" s="12" t="s">
        <v>233</v>
      </c>
      <c r="B13" s="17">
        <v>29.860027960680078</v>
      </c>
      <c r="C13" s="17">
        <v>29.927411366380081</v>
      </c>
      <c r="D13" s="17">
        <v>29.987513444729338</v>
      </c>
      <c r="E13" s="17">
        <v>29.883967112546667</v>
      </c>
      <c r="F13" s="18">
        <v>30.488431981915312</v>
      </c>
      <c r="G13" s="91">
        <v>30.675268291571861</v>
      </c>
      <c r="H13" s="1"/>
      <c r="I13" s="1"/>
    </row>
    <row r="14" spans="1:9" x14ac:dyDescent="0.35">
      <c r="A14" s="12" t="s">
        <v>234</v>
      </c>
      <c r="B14" s="17">
        <v>28.221095404917033</v>
      </c>
      <c r="C14" s="17">
        <v>28.291404122089052</v>
      </c>
      <c r="D14" s="17">
        <v>28.344892869113938</v>
      </c>
      <c r="E14" s="17">
        <v>28.303577478879749</v>
      </c>
      <c r="F14" s="18">
        <v>29.171563727365712</v>
      </c>
      <c r="G14" s="91">
        <v>29.32834986574759</v>
      </c>
      <c r="H14" s="1"/>
      <c r="I14" s="1"/>
    </row>
    <row r="15" spans="1:9" x14ac:dyDescent="0.35">
      <c r="A15" s="12" t="s">
        <v>235</v>
      </c>
      <c r="B15" s="17">
        <v>29.692682647187649</v>
      </c>
      <c r="C15" s="17">
        <v>29.741244692007633</v>
      </c>
      <c r="D15" s="17">
        <v>29.817796591215345</v>
      </c>
      <c r="E15" s="17">
        <v>29.755016876925815</v>
      </c>
      <c r="F15" s="18">
        <v>30.858273181834598</v>
      </c>
      <c r="G15" s="91">
        <v>31.045846432718783</v>
      </c>
      <c r="H15" s="1"/>
      <c r="I15" s="1"/>
    </row>
    <row r="16" spans="1:9" x14ac:dyDescent="0.35">
      <c r="A16" s="12" t="s">
        <v>236</v>
      </c>
      <c r="B16" s="17">
        <v>26.264230888164157</v>
      </c>
      <c r="C16" s="17">
        <v>26.33322418103953</v>
      </c>
      <c r="D16" s="17">
        <v>26.460279866876828</v>
      </c>
      <c r="E16" s="17">
        <v>26.33988848989603</v>
      </c>
      <c r="F16" s="18">
        <v>26.789081220928775</v>
      </c>
      <c r="G16" s="91">
        <v>26.934417758792673</v>
      </c>
      <c r="H16" s="1"/>
      <c r="I16" s="1"/>
    </row>
    <row r="17" spans="1:9" x14ac:dyDescent="0.35">
      <c r="A17" s="12" t="s">
        <v>237</v>
      </c>
      <c r="B17" s="17">
        <v>26.997832731952233</v>
      </c>
      <c r="C17" s="17">
        <v>27.020016748407272</v>
      </c>
      <c r="D17" s="17">
        <v>27.099018314985877</v>
      </c>
      <c r="E17" s="17">
        <v>27.031058233125361</v>
      </c>
      <c r="F17" s="18">
        <v>27.509648191351687</v>
      </c>
      <c r="G17" s="91">
        <v>27.699812203510401</v>
      </c>
      <c r="H17" s="1"/>
      <c r="I17" s="1"/>
    </row>
    <row r="18" spans="1:9" x14ac:dyDescent="0.35">
      <c r="A18" s="12" t="s">
        <v>238</v>
      </c>
      <c r="B18" s="17">
        <v>29.590936383345454</v>
      </c>
      <c r="C18" s="17">
        <v>29.648695216960263</v>
      </c>
      <c r="D18" s="17">
        <v>29.725127834741375</v>
      </c>
      <c r="E18" s="17">
        <v>29.526602163932683</v>
      </c>
      <c r="F18" s="18">
        <v>30.547049245933724</v>
      </c>
      <c r="G18" s="91">
        <v>30.754030178114608</v>
      </c>
      <c r="H18" s="1"/>
      <c r="I18" s="1"/>
    </row>
    <row r="19" spans="1:9" x14ac:dyDescent="0.35">
      <c r="A19" s="12" t="s">
        <v>239</v>
      </c>
      <c r="B19" s="17">
        <v>32.041474433958349</v>
      </c>
      <c r="C19" s="17">
        <v>32.10496085460781</v>
      </c>
      <c r="D19" s="17">
        <v>32.180560656431908</v>
      </c>
      <c r="E19" s="17">
        <v>32.137205489256139</v>
      </c>
      <c r="F19" s="18">
        <v>32.817897462724886</v>
      </c>
      <c r="G19" s="91">
        <v>33.031168671747217</v>
      </c>
      <c r="H19" s="1"/>
      <c r="I19" s="1"/>
    </row>
    <row r="20" spans="1:9" x14ac:dyDescent="0.35">
      <c r="A20" s="12" t="s">
        <v>240</v>
      </c>
      <c r="B20" s="17">
        <v>26.014343172301938</v>
      </c>
      <c r="C20" s="17">
        <v>26.095726049602213</v>
      </c>
      <c r="D20" s="17">
        <v>26.167940134125882</v>
      </c>
      <c r="E20" s="17">
        <v>26.119085995179034</v>
      </c>
      <c r="F20" s="18">
        <v>26.502533743027822</v>
      </c>
      <c r="G20" s="91">
        <v>26.668738295761148</v>
      </c>
      <c r="H20" s="1"/>
      <c r="I20" s="1"/>
    </row>
    <row r="21" spans="1:9" x14ac:dyDescent="0.35">
      <c r="A21" s="12" t="s">
        <v>241</v>
      </c>
      <c r="B21" s="17">
        <v>27.211328210895505</v>
      </c>
      <c r="C21" s="17">
        <v>27.241264652040584</v>
      </c>
      <c r="D21" s="17">
        <v>27.313233443623183</v>
      </c>
      <c r="E21" s="17">
        <v>26.931990626866124</v>
      </c>
      <c r="F21" s="18">
        <v>29.010384238946628</v>
      </c>
      <c r="G21" s="91">
        <v>29.345138187817916</v>
      </c>
      <c r="H21" s="1"/>
      <c r="I21" s="1"/>
    </row>
    <row r="22" spans="1:9" x14ac:dyDescent="0.35">
      <c r="A22" s="12" t="s">
        <v>242</v>
      </c>
      <c r="B22" s="17">
        <v>29.162600652730013</v>
      </c>
      <c r="C22" s="17">
        <v>29.222193863989876</v>
      </c>
      <c r="D22" s="17">
        <v>29.298339397531819</v>
      </c>
      <c r="E22" s="17">
        <v>29.123758618225498</v>
      </c>
      <c r="F22" s="18">
        <v>30.615449502194203</v>
      </c>
      <c r="G22" s="91">
        <v>30.806701039757581</v>
      </c>
      <c r="H22" s="1"/>
      <c r="I22" s="1"/>
    </row>
    <row r="23" spans="1:9" x14ac:dyDescent="0.35">
      <c r="A23" s="12" t="s">
        <v>243</v>
      </c>
      <c r="B23" s="17">
        <v>29.327077288205185</v>
      </c>
      <c r="C23" s="17">
        <v>29.396783456555674</v>
      </c>
      <c r="D23" s="17">
        <v>29.466579168443872</v>
      </c>
      <c r="E23" s="17">
        <v>29.267338541610361</v>
      </c>
      <c r="F23" s="18">
        <v>30.548707633295251</v>
      </c>
      <c r="G23" s="91">
        <v>30.754549738715333</v>
      </c>
      <c r="H23" s="1"/>
      <c r="I23" s="1"/>
    </row>
    <row r="24" spans="1:9" x14ac:dyDescent="0.35">
      <c r="A24" s="12" t="s">
        <v>244</v>
      </c>
      <c r="B24" s="17">
        <v>29.282479751580553</v>
      </c>
      <c r="C24" s="17">
        <v>29.351650751871698</v>
      </c>
      <c r="D24" s="17">
        <v>29.417756291781753</v>
      </c>
      <c r="E24" s="17">
        <v>29.41305332523304</v>
      </c>
      <c r="F24" s="18">
        <v>30.532835797195027</v>
      </c>
      <c r="G24" s="91">
        <v>30.729435936725032</v>
      </c>
      <c r="H24" s="1"/>
      <c r="I24" s="1"/>
    </row>
    <row r="25" spans="1:9" x14ac:dyDescent="0.35">
      <c r="A25" s="12" t="s">
        <v>245</v>
      </c>
      <c r="B25" s="17">
        <v>30.014015688530808</v>
      </c>
      <c r="C25" s="17">
        <v>30.082692031958931</v>
      </c>
      <c r="D25" s="17">
        <v>30.158287195993889</v>
      </c>
      <c r="E25" s="17">
        <v>30.138794486770585</v>
      </c>
      <c r="F25" s="18">
        <v>30.63254736783842</v>
      </c>
      <c r="G25" s="91">
        <v>30.509998189341704</v>
      </c>
      <c r="H25" s="1"/>
      <c r="I25" s="1"/>
    </row>
    <row r="26" spans="1:9" x14ac:dyDescent="0.35">
      <c r="A26" s="12" t="s">
        <v>246</v>
      </c>
      <c r="B26" s="17">
        <v>29.061727373113033</v>
      </c>
      <c r="C26" s="17">
        <v>29.12168336073638</v>
      </c>
      <c r="D26" s="17">
        <v>29.213180071032987</v>
      </c>
      <c r="E26" s="17">
        <v>29.215495362037331</v>
      </c>
      <c r="F26" s="18">
        <v>30.694160202672407</v>
      </c>
      <c r="G26" s="91">
        <v>30.893029653143419</v>
      </c>
      <c r="H26" s="1"/>
      <c r="I26" s="1"/>
    </row>
    <row r="27" spans="1:9" x14ac:dyDescent="0.35">
      <c r="A27" s="12" t="s">
        <v>247</v>
      </c>
      <c r="B27" s="17">
        <v>25.546076914287227</v>
      </c>
      <c r="C27" s="17">
        <v>25.582620716054134</v>
      </c>
      <c r="D27" s="17">
        <v>25.644071195347063</v>
      </c>
      <c r="E27" s="17">
        <v>25.627753819249023</v>
      </c>
      <c r="F27" s="18">
        <v>27.385420880867482</v>
      </c>
      <c r="G27" s="91">
        <v>27.587304203078919</v>
      </c>
      <c r="H27" s="1"/>
      <c r="I27" s="1"/>
    </row>
    <row r="28" spans="1:9" x14ac:dyDescent="0.35">
      <c r="A28" s="12" t="s">
        <v>248</v>
      </c>
      <c r="B28" s="17">
        <v>27.916272522703416</v>
      </c>
      <c r="C28" s="17">
        <v>27.960500694878935</v>
      </c>
      <c r="D28" s="17">
        <v>28.054726125807044</v>
      </c>
      <c r="E28" s="17">
        <v>27.921443882563835</v>
      </c>
      <c r="F28" s="18">
        <v>29.198012448120867</v>
      </c>
      <c r="G28" s="91">
        <v>29.42244315667882</v>
      </c>
      <c r="H28" s="1"/>
      <c r="I28" s="1"/>
    </row>
    <row r="29" spans="1:9" x14ac:dyDescent="0.35">
      <c r="A29" s="12" t="s">
        <v>249</v>
      </c>
      <c r="B29" s="17">
        <v>28.329014006119166</v>
      </c>
      <c r="C29" s="17">
        <v>28.388420818443134</v>
      </c>
      <c r="D29" s="17">
        <v>28.452360121150729</v>
      </c>
      <c r="E29" s="17">
        <v>28.071929299870927</v>
      </c>
      <c r="F29" s="18">
        <v>30.234783566941804</v>
      </c>
      <c r="G29" s="91">
        <v>30.605464980138354</v>
      </c>
      <c r="H29" s="1"/>
      <c r="I29" s="1"/>
    </row>
    <row r="30" spans="1:9" x14ac:dyDescent="0.35">
      <c r="A30" s="12" t="s">
        <v>250</v>
      </c>
      <c r="B30" s="17">
        <v>27.817579608548353</v>
      </c>
      <c r="C30" s="17">
        <v>27.872851361958794</v>
      </c>
      <c r="D30" s="17">
        <v>27.934397435016038</v>
      </c>
      <c r="E30" s="17">
        <v>27.745845784724661</v>
      </c>
      <c r="F30" s="18">
        <v>28.201738728819489</v>
      </c>
      <c r="G30" s="91">
        <v>28.382609734461358</v>
      </c>
      <c r="H30" s="1"/>
      <c r="I30" s="1"/>
    </row>
    <row r="31" spans="1:9" x14ac:dyDescent="0.35">
      <c r="A31" s="12" t="s">
        <v>251</v>
      </c>
      <c r="B31" s="17">
        <v>26.929023377261945</v>
      </c>
      <c r="C31" s="17">
        <v>26.939351403315513</v>
      </c>
      <c r="D31" s="17">
        <v>26.998682139641865</v>
      </c>
      <c r="E31" s="17">
        <v>26.996211794293394</v>
      </c>
      <c r="F31" s="18">
        <v>27.559678661687233</v>
      </c>
      <c r="G31" s="91">
        <v>27.751060898754243</v>
      </c>
      <c r="H31" s="1"/>
      <c r="I31" s="1"/>
    </row>
    <row r="32" spans="1:9" x14ac:dyDescent="0.35">
      <c r="A32" s="12" t="s">
        <v>252</v>
      </c>
      <c r="B32" s="17">
        <v>29.304110878001548</v>
      </c>
      <c r="C32" s="17">
        <v>29.373747484676251</v>
      </c>
      <c r="D32" s="17">
        <v>29.433782940113364</v>
      </c>
      <c r="E32" s="17">
        <v>29.239497096155731</v>
      </c>
      <c r="F32" s="18">
        <v>30.365094925584341</v>
      </c>
      <c r="G32" s="91">
        <v>30.575333928319022</v>
      </c>
      <c r="H32" s="1"/>
      <c r="I32" s="1"/>
    </row>
    <row r="33" spans="1:9" x14ac:dyDescent="0.35">
      <c r="A33" s="12" t="s">
        <v>253</v>
      </c>
      <c r="B33" s="17">
        <v>28.762979014097954</v>
      </c>
      <c r="C33" s="17">
        <v>28.835439105252352</v>
      </c>
      <c r="D33" s="17">
        <v>28.912872904222979</v>
      </c>
      <c r="E33" s="17">
        <v>28.597167176108929</v>
      </c>
      <c r="F33" s="18">
        <v>29.78382682332014</v>
      </c>
      <c r="G33" s="91">
        <v>29.958550609658985</v>
      </c>
      <c r="H33" s="1"/>
      <c r="I33" s="1"/>
    </row>
    <row r="34" spans="1:9" x14ac:dyDescent="0.35">
      <c r="A34" s="12" t="s">
        <v>254</v>
      </c>
      <c r="B34" s="17">
        <v>28.803472165122148</v>
      </c>
      <c r="C34" s="17">
        <v>28.888407736301122</v>
      </c>
      <c r="D34" s="17">
        <v>28.969010135289317</v>
      </c>
      <c r="E34" s="17">
        <v>28.865932495641001</v>
      </c>
      <c r="F34" s="18">
        <v>31.050243394991057</v>
      </c>
      <c r="G34" s="91">
        <v>31.282877929850962</v>
      </c>
      <c r="H34" s="1"/>
      <c r="I34" s="1"/>
    </row>
    <row r="35" spans="1:9" x14ac:dyDescent="0.35">
      <c r="A35" s="12" t="s">
        <v>255</v>
      </c>
      <c r="B35" s="17">
        <v>29.192159491655108</v>
      </c>
      <c r="C35" s="17">
        <v>29.272706565919663</v>
      </c>
      <c r="D35" s="17">
        <v>29.340131359163905</v>
      </c>
      <c r="E35" s="17">
        <v>28.603684107669505</v>
      </c>
      <c r="F35" s="18">
        <v>30.660132333559076</v>
      </c>
      <c r="G35" s="91">
        <v>31.180648717490435</v>
      </c>
      <c r="H35" s="1"/>
      <c r="I35" s="1"/>
    </row>
    <row r="36" spans="1:9" x14ac:dyDescent="0.35">
      <c r="A36" s="12" t="s">
        <v>256</v>
      </c>
      <c r="B36" s="17">
        <v>29.627253798874737</v>
      </c>
      <c r="C36" s="17">
        <v>29.700738160978165</v>
      </c>
      <c r="D36" s="17">
        <v>29.764914626880156</v>
      </c>
      <c r="E36" s="17">
        <v>29.659804680573416</v>
      </c>
      <c r="F36" s="18">
        <v>31.30540526810077</v>
      </c>
      <c r="G36" s="91">
        <v>31.69223322326571</v>
      </c>
      <c r="H36" s="1"/>
      <c r="I36" s="1"/>
    </row>
    <row r="37" spans="1:9" x14ac:dyDescent="0.35">
      <c r="A37" s="12" t="s">
        <v>257</v>
      </c>
      <c r="B37" s="17">
        <v>29.110203575515545</v>
      </c>
      <c r="C37" s="17">
        <v>29.254500055924765</v>
      </c>
      <c r="D37" s="17">
        <v>29.280820766873369</v>
      </c>
      <c r="E37" s="17">
        <v>28.976282820775747</v>
      </c>
      <c r="F37" s="18">
        <v>30.454140296506708</v>
      </c>
      <c r="G37" s="120">
        <v>30.743934416185969</v>
      </c>
      <c r="H37" s="1"/>
      <c r="I37" s="1"/>
    </row>
    <row r="38" spans="1:9" x14ac:dyDescent="0.35">
      <c r="A38" s="203" t="s">
        <v>170</v>
      </c>
      <c r="B38" s="203"/>
      <c r="C38" s="203"/>
      <c r="D38" s="203"/>
      <c r="E38" s="1"/>
      <c r="F38" s="1"/>
      <c r="G38" s="1"/>
      <c r="H38" s="1"/>
      <c r="I38" s="1"/>
    </row>
    <row r="39" spans="1:9" x14ac:dyDescent="0.35">
      <c r="A39" s="199"/>
      <c r="B39" s="199"/>
      <c r="C39" s="199"/>
      <c r="D39" s="199"/>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I43" s="1"/>
    </row>
    <row r="44" spans="1:9" x14ac:dyDescent="0.35">
      <c r="A44" s="1"/>
      <c r="B44" s="1"/>
      <c r="C44" s="1"/>
      <c r="D44" s="1"/>
      <c r="E44" s="1"/>
      <c r="F44" s="1"/>
      <c r="G44" s="1"/>
      <c r="H44" s="1"/>
      <c r="I44" s="1"/>
    </row>
    <row r="45" spans="1:9" x14ac:dyDescent="0.35">
      <c r="G45" s="1"/>
      <c r="H45" s="1"/>
    </row>
  </sheetData>
  <sortState xmlns:xlrd2="http://schemas.microsoft.com/office/spreadsheetml/2017/richdata2" ref="A6:D37">
    <sortCondition descending="1" ref="D5:D37"/>
  </sortState>
  <mergeCells count="5">
    <mergeCell ref="A38:D38"/>
    <mergeCell ref="A39:D39"/>
    <mergeCell ref="A1:F1"/>
    <mergeCell ref="A2:F2"/>
    <mergeCell ref="A3:F3"/>
  </mergeCells>
  <pageMargins left="0.7" right="0.7" top="0.75" bottom="0.75" header="0.3" footer="0.3"/>
  <tableParts count="1">
    <tablePart r:id="rId1"/>
  </tableParts>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dimension ref="A1:I45"/>
  <sheetViews>
    <sheetView zoomScale="80" zoomScaleNormal="80" workbookViewId="0">
      <selection activeCell="A4" sqref="A4"/>
    </sheetView>
  </sheetViews>
  <sheetFormatPr baseColWidth="10" defaultColWidth="11.453125" defaultRowHeight="14.5" x14ac:dyDescent="0.35"/>
  <cols>
    <col min="1" max="1" width="25.453125" bestFit="1" customWidth="1"/>
  </cols>
  <sheetData>
    <row r="1" spans="1:9" ht="23.5" x14ac:dyDescent="0.35">
      <c r="A1" s="202" t="s">
        <v>117</v>
      </c>
      <c r="B1" s="202"/>
      <c r="C1" s="202"/>
      <c r="D1" s="202"/>
      <c r="E1" s="202"/>
      <c r="F1" s="202"/>
      <c r="G1" s="1"/>
      <c r="H1" s="1"/>
      <c r="I1" s="1"/>
    </row>
    <row r="2" spans="1:9" ht="30" customHeight="1" x14ac:dyDescent="0.35">
      <c r="A2" s="204" t="s">
        <v>216</v>
      </c>
      <c r="B2" s="204"/>
      <c r="C2" s="204"/>
      <c r="D2" s="204"/>
      <c r="E2" s="204"/>
      <c r="F2" s="204"/>
      <c r="G2" s="1"/>
      <c r="H2" s="1"/>
      <c r="I2" s="1"/>
    </row>
    <row r="3" spans="1:9" x14ac:dyDescent="0.35">
      <c r="A3" s="201" t="s">
        <v>298</v>
      </c>
      <c r="B3" s="201"/>
      <c r="C3" s="201"/>
      <c r="D3" s="201"/>
      <c r="E3" s="201"/>
      <c r="F3" s="201"/>
      <c r="G3" s="1"/>
      <c r="H3" s="1"/>
      <c r="I3" s="1"/>
    </row>
    <row r="4" spans="1:9" x14ac:dyDescent="0.35">
      <c r="A4" s="2"/>
      <c r="B4" s="2"/>
      <c r="C4" s="2"/>
      <c r="D4" s="2"/>
      <c r="E4" s="1"/>
      <c r="F4" s="1"/>
      <c r="G4" s="1"/>
      <c r="H4" s="1"/>
      <c r="I4" s="1"/>
    </row>
    <row r="5" spans="1:9" x14ac:dyDescent="0.35">
      <c r="A5" s="22" t="s">
        <v>226</v>
      </c>
      <c r="B5" s="23" t="s">
        <v>130</v>
      </c>
      <c r="C5" s="23" t="s">
        <v>131</v>
      </c>
      <c r="D5" s="23" t="s">
        <v>132</v>
      </c>
      <c r="E5" s="23" t="s">
        <v>133</v>
      </c>
      <c r="F5" s="24" t="s">
        <v>134</v>
      </c>
      <c r="G5" s="118" t="s">
        <v>291</v>
      </c>
      <c r="H5" s="1"/>
      <c r="I5" s="1"/>
    </row>
    <row r="6" spans="1:9" x14ac:dyDescent="0.35">
      <c r="A6" s="12" t="s">
        <v>1</v>
      </c>
      <c r="B6" s="17">
        <v>26.908411397334184</v>
      </c>
      <c r="C6" s="17">
        <v>26.466404068513</v>
      </c>
      <c r="D6" s="17">
        <v>25.327997003529536</v>
      </c>
      <c r="E6" s="17">
        <v>25.805942666070337</v>
      </c>
      <c r="F6" s="18">
        <v>20.654242431163059</v>
      </c>
      <c r="G6" s="119">
        <v>19.439634033611497</v>
      </c>
      <c r="H6" s="1"/>
      <c r="I6" s="1"/>
    </row>
    <row r="7" spans="1:9" x14ac:dyDescent="0.35">
      <c r="A7" s="12" t="s">
        <v>227</v>
      </c>
      <c r="B7" s="17">
        <v>26.713388878672891</v>
      </c>
      <c r="C7" s="17">
        <v>26.773254571554713</v>
      </c>
      <c r="D7" s="17">
        <v>26.932134031373312</v>
      </c>
      <c r="E7" s="17">
        <v>27.024396525872206</v>
      </c>
      <c r="F7" s="18">
        <v>27.663893065763038</v>
      </c>
      <c r="G7" s="91">
        <v>26.467000764084453</v>
      </c>
      <c r="H7" s="1"/>
      <c r="I7" s="1"/>
    </row>
    <row r="8" spans="1:9" x14ac:dyDescent="0.35">
      <c r="A8" s="12" t="s">
        <v>228</v>
      </c>
      <c r="B8" s="17">
        <v>28.808833360247256</v>
      </c>
      <c r="C8" s="17">
        <v>28.838128944498045</v>
      </c>
      <c r="D8" s="17">
        <v>28.932267201860256</v>
      </c>
      <c r="E8" s="17">
        <v>28.932333571922616</v>
      </c>
      <c r="F8" s="18">
        <v>30.331942166160093</v>
      </c>
      <c r="G8" s="91">
        <v>29.729601448816016</v>
      </c>
      <c r="H8" s="1"/>
      <c r="I8" s="1"/>
    </row>
    <row r="9" spans="1:9" x14ac:dyDescent="0.35">
      <c r="A9" s="12" t="s">
        <v>229</v>
      </c>
      <c r="B9" s="17">
        <v>29.618654319365209</v>
      </c>
      <c r="C9" s="17">
        <v>29.668577058019384</v>
      </c>
      <c r="D9" s="17">
        <v>29.722465820020485</v>
      </c>
      <c r="E9" s="17">
        <v>29.780078531790988</v>
      </c>
      <c r="F9" s="18">
        <v>30.353843551559429</v>
      </c>
      <c r="G9" s="91">
        <v>29.917430217061778</v>
      </c>
      <c r="H9" s="1"/>
      <c r="I9" s="1"/>
    </row>
    <row r="10" spans="1:9" x14ac:dyDescent="0.35">
      <c r="A10" s="12" t="s">
        <v>230</v>
      </c>
      <c r="B10" s="17">
        <v>27.709857933028019</v>
      </c>
      <c r="C10" s="17">
        <v>27.850038469935487</v>
      </c>
      <c r="D10" s="17">
        <v>28.048622311243669</v>
      </c>
      <c r="E10" s="17">
        <v>27.566985662357336</v>
      </c>
      <c r="F10" s="18">
        <v>29.372345196829297</v>
      </c>
      <c r="G10" s="91">
        <v>29.277033591266068</v>
      </c>
      <c r="H10" s="1"/>
      <c r="I10" s="1"/>
    </row>
    <row r="11" spans="1:9" x14ac:dyDescent="0.35">
      <c r="A11" s="12" t="s">
        <v>231</v>
      </c>
      <c r="B11" s="17">
        <v>28.729991603473032</v>
      </c>
      <c r="C11" s="17">
        <v>28.77932102523658</v>
      </c>
      <c r="D11" s="17">
        <v>28.878679578751296</v>
      </c>
      <c r="E11" s="17">
        <v>28.9552480011629</v>
      </c>
      <c r="F11" s="18">
        <v>29.897188058643273</v>
      </c>
      <c r="G11" s="91">
        <v>29.465822472173095</v>
      </c>
      <c r="H11" s="1"/>
      <c r="I11" s="1"/>
    </row>
    <row r="12" spans="1:9" x14ac:dyDescent="0.35">
      <c r="A12" s="12" t="s">
        <v>232</v>
      </c>
      <c r="B12" s="17">
        <v>28.838072105555387</v>
      </c>
      <c r="C12" s="17">
        <v>29.026167627852221</v>
      </c>
      <c r="D12" s="17">
        <v>29.065652867838747</v>
      </c>
      <c r="E12" s="17">
        <v>28.963601372523275</v>
      </c>
      <c r="F12" s="18">
        <v>29.64338045518339</v>
      </c>
      <c r="G12" s="91">
        <v>28.791126036872765</v>
      </c>
      <c r="H12" s="1"/>
      <c r="I12" s="1"/>
    </row>
    <row r="13" spans="1:9" x14ac:dyDescent="0.35">
      <c r="A13" s="12" t="s">
        <v>233</v>
      </c>
      <c r="B13" s="17">
        <v>26.780553967913313</v>
      </c>
      <c r="C13" s="17">
        <v>27.164930868667231</v>
      </c>
      <c r="D13" s="17">
        <v>27.56118456697595</v>
      </c>
      <c r="E13" s="17">
        <v>27.443238921867813</v>
      </c>
      <c r="F13" s="18">
        <v>29.992060551259055</v>
      </c>
      <c r="G13" s="91">
        <v>29.357451057424445</v>
      </c>
      <c r="H13" s="1"/>
      <c r="I13" s="1"/>
    </row>
    <row r="14" spans="1:9" x14ac:dyDescent="0.35">
      <c r="A14" s="12" t="s">
        <v>234</v>
      </c>
      <c r="B14" s="17">
        <v>19.92130035075882</v>
      </c>
      <c r="C14" s="17">
        <v>18.663076405521991</v>
      </c>
      <c r="D14" s="17">
        <v>17.745167176068311</v>
      </c>
      <c r="E14" s="17">
        <v>21.364220555939653</v>
      </c>
      <c r="F14" s="18">
        <v>22.255829912399037</v>
      </c>
      <c r="G14" s="91">
        <v>20.555766373204225</v>
      </c>
      <c r="H14" s="1"/>
      <c r="I14" s="1"/>
    </row>
    <row r="15" spans="1:9" x14ac:dyDescent="0.35">
      <c r="A15" s="12" t="s">
        <v>235</v>
      </c>
      <c r="B15" s="17">
        <v>26.038854393367416</v>
      </c>
      <c r="C15" s="17">
        <v>25.591596474887936</v>
      </c>
      <c r="D15" s="17">
        <v>25.496375099326986</v>
      </c>
      <c r="E15" s="17">
        <v>25.41570889825908</v>
      </c>
      <c r="F15" s="18">
        <v>25.825753153630952</v>
      </c>
      <c r="G15" s="91">
        <v>24.910277818773807</v>
      </c>
      <c r="H15" s="1"/>
      <c r="I15" s="1"/>
    </row>
    <row r="16" spans="1:9" x14ac:dyDescent="0.35">
      <c r="A16" s="12" t="s">
        <v>236</v>
      </c>
      <c r="B16" s="17">
        <v>19.205449793321595</v>
      </c>
      <c r="C16" s="17">
        <v>18.048395815508464</v>
      </c>
      <c r="D16" s="17">
        <v>11.759791766081726</v>
      </c>
      <c r="E16" s="17">
        <v>18.32617590854824</v>
      </c>
      <c r="F16" s="18">
        <v>11.97591237127426</v>
      </c>
      <c r="G16" s="91">
        <v>18.200556736278127</v>
      </c>
      <c r="H16" s="1"/>
      <c r="I16" s="1"/>
    </row>
    <row r="17" spans="1:9" x14ac:dyDescent="0.35">
      <c r="A17" s="12" t="s">
        <v>237</v>
      </c>
      <c r="B17" s="17">
        <v>16.420270180685954</v>
      </c>
      <c r="C17" s="17">
        <v>0</v>
      </c>
      <c r="D17" s="17">
        <v>0</v>
      </c>
      <c r="E17" s="17">
        <v>0</v>
      </c>
      <c r="F17" s="18">
        <v>0</v>
      </c>
      <c r="G17" s="91">
        <v>0</v>
      </c>
      <c r="H17" s="1"/>
      <c r="I17" s="1"/>
    </row>
    <row r="18" spans="1:9" x14ac:dyDescent="0.35">
      <c r="A18" s="12" t="s">
        <v>238</v>
      </c>
      <c r="B18" s="17">
        <v>27.952461583652951</v>
      </c>
      <c r="C18" s="17">
        <v>27.895657746222803</v>
      </c>
      <c r="D18" s="17">
        <v>28.001250180972782</v>
      </c>
      <c r="E18" s="17">
        <v>28.203994333749602</v>
      </c>
      <c r="F18" s="18">
        <v>29.175454988186953</v>
      </c>
      <c r="G18" s="91">
        <v>28.374135892486152</v>
      </c>
      <c r="H18" s="1"/>
      <c r="I18" s="1"/>
    </row>
    <row r="19" spans="1:9" x14ac:dyDescent="0.35">
      <c r="A19" s="12" t="s">
        <v>239</v>
      </c>
      <c r="B19" s="17">
        <v>29.83147058993065</v>
      </c>
      <c r="C19" s="17">
        <v>29.820000081434706</v>
      </c>
      <c r="D19" s="17">
        <v>29.975231705616643</v>
      </c>
      <c r="E19" s="17">
        <v>30.271926943812577</v>
      </c>
      <c r="F19" s="18">
        <v>32.880433649935291</v>
      </c>
      <c r="G19" s="91">
        <v>32.450084212400043</v>
      </c>
      <c r="H19" s="1"/>
      <c r="I19" s="1"/>
    </row>
    <row r="20" spans="1:9" x14ac:dyDescent="0.35">
      <c r="A20" s="12" t="s">
        <v>240</v>
      </c>
      <c r="B20" s="17">
        <v>20.508610330707704</v>
      </c>
      <c r="C20" s="17">
        <v>20.330968928790885</v>
      </c>
      <c r="D20" s="17">
        <v>17.578081887437474</v>
      </c>
      <c r="E20" s="17">
        <v>14.981320680502996</v>
      </c>
      <c r="F20" s="18">
        <v>10.207575639824531</v>
      </c>
      <c r="G20" s="91">
        <v>12.610772465744672</v>
      </c>
      <c r="H20" s="1"/>
      <c r="I20" s="1"/>
    </row>
    <row r="21" spans="1:9" x14ac:dyDescent="0.35">
      <c r="A21" s="12" t="s">
        <v>241</v>
      </c>
      <c r="B21" s="17">
        <v>25.618259911158287</v>
      </c>
      <c r="C21" s="17">
        <v>27.098476987679184</v>
      </c>
      <c r="D21" s="17">
        <v>26.084316222467034</v>
      </c>
      <c r="E21" s="17">
        <v>25.565285613784642</v>
      </c>
      <c r="F21" s="18">
        <v>25.028198530975043</v>
      </c>
      <c r="G21" s="91">
        <v>23.5198011657431</v>
      </c>
      <c r="H21" s="1"/>
      <c r="I21" s="1"/>
    </row>
    <row r="22" spans="1:9" x14ac:dyDescent="0.35">
      <c r="A22" s="12" t="s">
        <v>242</v>
      </c>
      <c r="B22" s="17">
        <v>26.756417430597615</v>
      </c>
      <c r="C22" s="17">
        <v>27.132665319841593</v>
      </c>
      <c r="D22" s="17">
        <v>27.276015038207767</v>
      </c>
      <c r="E22" s="17">
        <v>27.201784260609628</v>
      </c>
      <c r="F22" s="18">
        <v>27.859175199172952</v>
      </c>
      <c r="G22" s="91">
        <v>26.82676342078803</v>
      </c>
      <c r="H22" s="1"/>
      <c r="I22" s="1"/>
    </row>
    <row r="23" spans="1:9" x14ac:dyDescent="0.35">
      <c r="A23" s="12" t="s">
        <v>243</v>
      </c>
      <c r="B23" s="17">
        <v>26.99726041743876</v>
      </c>
      <c r="C23" s="17">
        <v>27.026483985936586</v>
      </c>
      <c r="D23" s="17">
        <v>27.118638953550089</v>
      </c>
      <c r="E23" s="17">
        <v>27.382917890126734</v>
      </c>
      <c r="F23" s="18">
        <v>27.967199204635087</v>
      </c>
      <c r="G23" s="91">
        <v>27.136974819840834</v>
      </c>
      <c r="H23" s="1"/>
      <c r="I23" s="1"/>
    </row>
    <row r="24" spans="1:9" x14ac:dyDescent="0.35">
      <c r="A24" s="12" t="s">
        <v>244</v>
      </c>
      <c r="B24" s="17">
        <v>25.60198663618036</v>
      </c>
      <c r="C24" s="17">
        <v>25.576098174889786</v>
      </c>
      <c r="D24" s="17">
        <v>25.806863263246122</v>
      </c>
      <c r="E24" s="17">
        <v>25.686862110964249</v>
      </c>
      <c r="F24" s="18">
        <v>25.925985042669073</v>
      </c>
      <c r="G24" s="91">
        <v>25.251624212850935</v>
      </c>
      <c r="H24" s="1"/>
      <c r="I24" s="1"/>
    </row>
    <row r="25" spans="1:9" x14ac:dyDescent="0.35">
      <c r="A25" s="12" t="s">
        <v>245</v>
      </c>
      <c r="B25" s="17">
        <v>27.778096496552052</v>
      </c>
      <c r="C25" s="17">
        <v>27.616189603606209</v>
      </c>
      <c r="D25" s="17">
        <v>27.769310859211153</v>
      </c>
      <c r="E25" s="17">
        <v>27.761665942806996</v>
      </c>
      <c r="F25" s="18">
        <v>29.006929637492988</v>
      </c>
      <c r="G25" s="91">
        <v>28.365662187006002</v>
      </c>
      <c r="H25" s="1"/>
      <c r="I25" s="1"/>
    </row>
    <row r="26" spans="1:9" x14ac:dyDescent="0.35">
      <c r="A26" s="12" t="s">
        <v>246</v>
      </c>
      <c r="B26" s="17">
        <v>26.433096887312033</v>
      </c>
      <c r="C26" s="17">
        <v>26.035785289573976</v>
      </c>
      <c r="D26" s="17">
        <v>26.051072230095087</v>
      </c>
      <c r="E26" s="17">
        <v>25.985010830313342</v>
      </c>
      <c r="F26" s="18">
        <v>25.899754530224115</v>
      </c>
      <c r="G26" s="91">
        <v>25.382626340473383</v>
      </c>
      <c r="H26" s="1"/>
      <c r="I26" s="1"/>
    </row>
    <row r="27" spans="1:9" x14ac:dyDescent="0.35">
      <c r="A27" s="12" t="s">
        <v>247</v>
      </c>
      <c r="B27" s="17">
        <v>14.741755876151018</v>
      </c>
      <c r="C27" s="17">
        <v>12.081427616376228</v>
      </c>
      <c r="D27" s="17">
        <v>18.772450158308882</v>
      </c>
      <c r="E27" s="17">
        <v>0</v>
      </c>
      <c r="F27" s="18">
        <v>11.815049067049587</v>
      </c>
      <c r="G27" s="91">
        <v>15.731078782133164</v>
      </c>
      <c r="H27" s="1"/>
      <c r="I27" s="1"/>
    </row>
    <row r="28" spans="1:9" x14ac:dyDescent="0.35">
      <c r="A28" s="12" t="s">
        <v>248</v>
      </c>
      <c r="B28" s="17">
        <v>25.923160238281174</v>
      </c>
      <c r="C28" s="17">
        <v>25.1633102254312</v>
      </c>
      <c r="D28" s="17">
        <v>25.078035682424147</v>
      </c>
      <c r="E28" s="17">
        <v>25.639020988305283</v>
      </c>
      <c r="F28" s="18">
        <v>23.488212107447389</v>
      </c>
      <c r="G28" s="91">
        <v>24.003421451588057</v>
      </c>
      <c r="H28" s="1"/>
      <c r="I28" s="1"/>
    </row>
    <row r="29" spans="1:9" x14ac:dyDescent="0.35">
      <c r="A29" s="12" t="s">
        <v>249</v>
      </c>
      <c r="B29" s="17">
        <v>27.958769705279416</v>
      </c>
      <c r="C29" s="17">
        <v>28.045187370314874</v>
      </c>
      <c r="D29" s="17">
        <v>27.691073808881651</v>
      </c>
      <c r="E29" s="17">
        <v>27.404167319603896</v>
      </c>
      <c r="F29" s="18">
        <v>28.96440547829226</v>
      </c>
      <c r="G29" s="91">
        <v>27.502180716836538</v>
      </c>
      <c r="H29" s="1"/>
      <c r="I29" s="1"/>
    </row>
    <row r="30" spans="1:9" x14ac:dyDescent="0.35">
      <c r="A30" s="12" t="s">
        <v>250</v>
      </c>
      <c r="B30" s="17">
        <v>21.959228639950169</v>
      </c>
      <c r="C30" s="17">
        <v>21.911102092236391</v>
      </c>
      <c r="D30" s="17">
        <v>17.200948249396784</v>
      </c>
      <c r="E30" s="17">
        <v>19.832592754414133</v>
      </c>
      <c r="F30" s="18">
        <v>22.995550987563472</v>
      </c>
      <c r="G30" s="91">
        <v>22.702799386947973</v>
      </c>
      <c r="H30" s="1"/>
      <c r="I30" s="1"/>
    </row>
    <row r="31" spans="1:9" x14ac:dyDescent="0.35">
      <c r="A31" s="12" t="s">
        <v>251</v>
      </c>
      <c r="B31" s="17">
        <v>18.934738227196991</v>
      </c>
      <c r="C31" s="17">
        <v>18.428660139168969</v>
      </c>
      <c r="D31" s="17">
        <v>21.845740724608461</v>
      </c>
      <c r="E31" s="17">
        <v>17.842004459344757</v>
      </c>
      <c r="F31" s="18">
        <v>7.8706420774228789</v>
      </c>
      <c r="G31" s="91">
        <v>7.3187098826285428</v>
      </c>
      <c r="H31" s="1"/>
      <c r="I31" s="1"/>
    </row>
    <row r="32" spans="1:9" x14ac:dyDescent="0.35">
      <c r="A32" s="12" t="s">
        <v>252</v>
      </c>
      <c r="B32" s="17">
        <v>27.582567785731591</v>
      </c>
      <c r="C32" s="17">
        <v>27.638335394695293</v>
      </c>
      <c r="D32" s="17">
        <v>27.68414921835641</v>
      </c>
      <c r="E32" s="17">
        <v>27.777745789283355</v>
      </c>
      <c r="F32" s="18">
        <v>28.130458827977645</v>
      </c>
      <c r="G32" s="91">
        <v>27.198687343540783</v>
      </c>
      <c r="H32" s="1"/>
      <c r="I32" s="1"/>
    </row>
    <row r="33" spans="1:9" x14ac:dyDescent="0.35">
      <c r="A33" s="12" t="s">
        <v>253</v>
      </c>
      <c r="B33" s="17">
        <v>27.646560033811628</v>
      </c>
      <c r="C33" s="17">
        <v>28.204743064098551</v>
      </c>
      <c r="D33" s="17">
        <v>28.24567488865226</v>
      </c>
      <c r="E33" s="17">
        <v>27.551872054275158</v>
      </c>
      <c r="F33" s="18">
        <v>27.976021236392668</v>
      </c>
      <c r="G33" s="91">
        <v>27.607863141200177</v>
      </c>
      <c r="H33" s="1"/>
      <c r="I33" s="1"/>
    </row>
    <row r="34" spans="1:9" x14ac:dyDescent="0.35">
      <c r="A34" s="12" t="s">
        <v>254</v>
      </c>
      <c r="B34" s="17">
        <v>25.926307642521216</v>
      </c>
      <c r="C34" s="17">
        <v>25.948625451071848</v>
      </c>
      <c r="D34" s="17">
        <v>25.883540491554598</v>
      </c>
      <c r="E34" s="17">
        <v>25.738390213125189</v>
      </c>
      <c r="F34" s="18">
        <v>26.718083279269344</v>
      </c>
      <c r="G34" s="91">
        <v>26.074466697983382</v>
      </c>
      <c r="H34" s="1"/>
      <c r="I34" s="1"/>
    </row>
    <row r="35" spans="1:9" x14ac:dyDescent="0.35">
      <c r="A35" s="12" t="s">
        <v>255</v>
      </c>
      <c r="B35" s="17">
        <v>28.790429613875808</v>
      </c>
      <c r="C35" s="17">
        <v>28.608777577358161</v>
      </c>
      <c r="D35" s="17">
        <v>28.631407555635157</v>
      </c>
      <c r="E35" s="17">
        <v>28.738796695005618</v>
      </c>
      <c r="F35" s="18">
        <v>29.117781607204662</v>
      </c>
      <c r="G35" s="91">
        <v>28.191427319904957</v>
      </c>
      <c r="H35" s="1"/>
      <c r="I35" s="1"/>
    </row>
    <row r="36" spans="1:9" x14ac:dyDescent="0.35">
      <c r="A36" s="12" t="s">
        <v>256</v>
      </c>
      <c r="B36" s="17">
        <v>27.176000266343269</v>
      </c>
      <c r="C36" s="17">
        <v>27.28819335057965</v>
      </c>
      <c r="D36" s="17">
        <v>27.241680754660088</v>
      </c>
      <c r="E36" s="17">
        <v>26.653887252739455</v>
      </c>
      <c r="F36" s="18">
        <v>27.016242247493857</v>
      </c>
      <c r="G36" s="91">
        <v>26.291997130033987</v>
      </c>
      <c r="H36" s="1"/>
      <c r="I36" s="1"/>
    </row>
    <row r="37" spans="1:9" x14ac:dyDescent="0.35">
      <c r="A37" s="12" t="s">
        <v>257</v>
      </c>
      <c r="B37" s="17">
        <v>27.971055481875304</v>
      </c>
      <c r="C37" s="17">
        <v>28.028947702003759</v>
      </c>
      <c r="D37" s="17">
        <v>28.117887021559348</v>
      </c>
      <c r="E37" s="17">
        <v>27.211148965508194</v>
      </c>
      <c r="F37" s="18">
        <v>27.927004347731078</v>
      </c>
      <c r="G37" s="120">
        <v>27.220074812602864</v>
      </c>
      <c r="H37" s="1"/>
      <c r="I37" s="1"/>
    </row>
    <row r="38" spans="1:9" x14ac:dyDescent="0.35">
      <c r="A38" s="203" t="s">
        <v>170</v>
      </c>
      <c r="B38" s="203"/>
      <c r="C38" s="203"/>
      <c r="D38" s="203"/>
      <c r="E38" s="1"/>
      <c r="F38" s="1"/>
      <c r="G38" s="1"/>
      <c r="H38" s="1"/>
      <c r="I38" s="1"/>
    </row>
    <row r="39" spans="1:9" x14ac:dyDescent="0.35">
      <c r="A39" s="199"/>
      <c r="B39" s="199"/>
      <c r="C39" s="199"/>
      <c r="D39" s="199"/>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I43" s="1"/>
    </row>
    <row r="44" spans="1:9" x14ac:dyDescent="0.35">
      <c r="A44" s="1"/>
      <c r="B44" s="1"/>
      <c r="C44" s="1"/>
      <c r="D44" s="1"/>
      <c r="E44" s="1"/>
      <c r="F44" s="1"/>
      <c r="G44" s="1"/>
      <c r="H44" s="1"/>
      <c r="I44" s="1"/>
    </row>
    <row r="45" spans="1:9" x14ac:dyDescent="0.35">
      <c r="G45" s="1"/>
      <c r="H45" s="1"/>
    </row>
  </sheetData>
  <sortState xmlns:xlrd2="http://schemas.microsoft.com/office/spreadsheetml/2017/richdata2" ref="A6:D37">
    <sortCondition descending="1" ref="D5:D37"/>
  </sortState>
  <mergeCells count="5">
    <mergeCell ref="A38:D38"/>
    <mergeCell ref="A39:D39"/>
    <mergeCell ref="A1:F1"/>
    <mergeCell ref="A2:F2"/>
    <mergeCell ref="A3:F3"/>
  </mergeCells>
  <pageMargins left="0.7" right="0.7" top="0.75" bottom="0.75" header="0.3" footer="0.3"/>
  <tableParts count="1">
    <tablePart r:id="rId1"/>
  </tableParts>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dimension ref="A1:I45"/>
  <sheetViews>
    <sheetView zoomScale="80" zoomScaleNormal="80" workbookViewId="0">
      <selection activeCell="A4" sqref="A4"/>
    </sheetView>
  </sheetViews>
  <sheetFormatPr baseColWidth="10" defaultColWidth="11.453125" defaultRowHeight="14.5" x14ac:dyDescent="0.35"/>
  <cols>
    <col min="1" max="1" width="25.453125" bestFit="1" customWidth="1"/>
  </cols>
  <sheetData>
    <row r="1" spans="1:9" ht="23.5" x14ac:dyDescent="0.35">
      <c r="A1" s="202" t="s">
        <v>118</v>
      </c>
      <c r="B1" s="202"/>
      <c r="C1" s="202"/>
      <c r="D1" s="202"/>
      <c r="E1" s="202"/>
      <c r="F1" s="202"/>
      <c r="G1" s="1"/>
      <c r="H1" s="1"/>
      <c r="I1" s="1"/>
    </row>
    <row r="2" spans="1:9" ht="39" customHeight="1" x14ac:dyDescent="0.35">
      <c r="A2" s="204" t="s">
        <v>217</v>
      </c>
      <c r="B2" s="204"/>
      <c r="C2" s="204"/>
      <c r="D2" s="204"/>
      <c r="E2" s="204"/>
      <c r="F2" s="204"/>
      <c r="G2" s="1"/>
      <c r="H2" s="1"/>
      <c r="I2" s="1"/>
    </row>
    <row r="3" spans="1:9" x14ac:dyDescent="0.35">
      <c r="A3" s="201" t="s">
        <v>55</v>
      </c>
      <c r="B3" s="201"/>
      <c r="C3" s="201"/>
      <c r="D3" s="201"/>
      <c r="E3" s="201"/>
      <c r="F3" s="201"/>
      <c r="G3" s="1"/>
      <c r="H3" s="1"/>
      <c r="I3" s="1"/>
    </row>
    <row r="4" spans="1:9" x14ac:dyDescent="0.35">
      <c r="A4" s="2"/>
      <c r="B4" s="2"/>
      <c r="C4" s="2"/>
      <c r="D4" s="2"/>
      <c r="E4" s="1"/>
      <c r="F4" s="1"/>
      <c r="G4" s="1"/>
      <c r="H4" s="1"/>
      <c r="I4" s="1"/>
    </row>
    <row r="5" spans="1:9" x14ac:dyDescent="0.35">
      <c r="A5" s="22" t="s">
        <v>226</v>
      </c>
      <c r="B5" s="23" t="s">
        <v>130</v>
      </c>
      <c r="C5" s="23" t="s">
        <v>131</v>
      </c>
      <c r="D5" s="23" t="s">
        <v>132</v>
      </c>
      <c r="E5" s="23" t="s">
        <v>133</v>
      </c>
      <c r="F5" s="24" t="s">
        <v>134</v>
      </c>
      <c r="G5" s="118" t="s">
        <v>291</v>
      </c>
      <c r="H5" s="1"/>
      <c r="I5" s="1"/>
    </row>
    <row r="6" spans="1:9" x14ac:dyDescent="0.35">
      <c r="A6" s="12" t="s">
        <v>1</v>
      </c>
      <c r="B6" s="10">
        <v>26.4140470783476</v>
      </c>
      <c r="C6" s="10">
        <v>14.350780028382545</v>
      </c>
      <c r="D6" s="10">
        <v>4.6907462858534981</v>
      </c>
      <c r="E6" s="10">
        <v>9.3274724035133421</v>
      </c>
      <c r="F6" s="11">
        <v>0.12071441566712662</v>
      </c>
      <c r="G6" s="131">
        <v>8.9102813422586261E-2</v>
      </c>
      <c r="H6" s="1"/>
      <c r="I6" s="1"/>
    </row>
    <row r="7" spans="1:9" x14ac:dyDescent="0.35">
      <c r="A7" s="12" t="s">
        <v>227</v>
      </c>
      <c r="B7" s="10">
        <v>13.733633891950864</v>
      </c>
      <c r="C7" s="10">
        <v>14.077304808903929</v>
      </c>
      <c r="D7" s="10">
        <v>14.455019237553794</v>
      </c>
      <c r="E7" s="10">
        <v>16.065209342393512</v>
      </c>
      <c r="F7" s="11">
        <v>14.347037073836189</v>
      </c>
      <c r="G7" s="131">
        <v>15.01014034573287</v>
      </c>
      <c r="H7" s="1"/>
      <c r="I7" s="1"/>
    </row>
    <row r="8" spans="1:9" x14ac:dyDescent="0.35">
      <c r="A8" s="12" t="s">
        <v>228</v>
      </c>
      <c r="B8" s="10">
        <v>30.824488358680586</v>
      </c>
      <c r="C8" s="10">
        <v>30.772571209314364</v>
      </c>
      <c r="D8" s="10">
        <v>30.644740669943111</v>
      </c>
      <c r="E8" s="10">
        <v>29.935350012764374</v>
      </c>
      <c r="F8" s="11">
        <v>32.704166241826137</v>
      </c>
      <c r="G8" s="131">
        <v>37.407016355351104</v>
      </c>
      <c r="H8" s="1"/>
      <c r="I8" s="1"/>
    </row>
    <row r="9" spans="1:9" x14ac:dyDescent="0.35">
      <c r="A9" s="12" t="s">
        <v>229</v>
      </c>
      <c r="B9" s="10">
        <v>34.26625396311973</v>
      </c>
      <c r="C9" s="10">
        <v>36.166200560458812</v>
      </c>
      <c r="D9" s="10">
        <v>39.770777587891956</v>
      </c>
      <c r="E9" s="10">
        <v>36.601620827789525</v>
      </c>
      <c r="F9" s="11">
        <v>41.515170725137303</v>
      </c>
      <c r="G9" s="131">
        <v>47.704713599261424</v>
      </c>
      <c r="H9" s="1"/>
      <c r="I9" s="1"/>
    </row>
    <row r="10" spans="1:9" x14ac:dyDescent="0.35">
      <c r="A10" s="12" t="s">
        <v>230</v>
      </c>
      <c r="B10" s="10">
        <v>8.357430663257654</v>
      </c>
      <c r="C10" s="10">
        <v>8.9234939082958675</v>
      </c>
      <c r="D10" s="10">
        <v>9.7032283047190102</v>
      </c>
      <c r="E10" s="10">
        <v>8.4339939516006108</v>
      </c>
      <c r="F10" s="11">
        <v>10.641327546708608</v>
      </c>
      <c r="G10" s="131">
        <v>10.935528444235377</v>
      </c>
      <c r="H10" s="1"/>
      <c r="I10" s="1"/>
    </row>
    <row r="11" spans="1:9" x14ac:dyDescent="0.35">
      <c r="A11" s="12" t="s">
        <v>231</v>
      </c>
      <c r="B11" s="10">
        <v>20.712467681496648</v>
      </c>
      <c r="C11" s="10">
        <v>20.606396107653833</v>
      </c>
      <c r="D11" s="10">
        <v>21.673737589159821</v>
      </c>
      <c r="E11" s="10">
        <v>22.47731287137934</v>
      </c>
      <c r="F11" s="11">
        <v>22.838553543465157</v>
      </c>
      <c r="G11" s="131">
        <v>24.50150023752327</v>
      </c>
      <c r="H11" s="1"/>
      <c r="I11" s="1"/>
    </row>
    <row r="12" spans="1:9" x14ac:dyDescent="0.35">
      <c r="A12" s="12" t="s">
        <v>232</v>
      </c>
      <c r="B12" s="10">
        <v>45.815468695282298</v>
      </c>
      <c r="C12" s="10">
        <v>47.019700092338255</v>
      </c>
      <c r="D12" s="10">
        <v>45.398064281142929</v>
      </c>
      <c r="E12" s="10">
        <v>41.996905472124276</v>
      </c>
      <c r="F12" s="11">
        <v>57.393838976873809</v>
      </c>
      <c r="G12" s="131">
        <v>53.93787752722573</v>
      </c>
      <c r="H12" s="1"/>
      <c r="I12" s="1"/>
    </row>
    <row r="13" spans="1:9" x14ac:dyDescent="0.35">
      <c r="A13" s="12" t="s">
        <v>233</v>
      </c>
      <c r="B13" s="10">
        <v>6.6742125154446761</v>
      </c>
      <c r="C13" s="10">
        <v>8.4161441759403175</v>
      </c>
      <c r="D13" s="10">
        <v>10.987383269909149</v>
      </c>
      <c r="E13" s="10">
        <v>10.074374184457723</v>
      </c>
      <c r="F13" s="11">
        <v>12.808939276275391</v>
      </c>
      <c r="G13" s="131">
        <v>19.211294540979559</v>
      </c>
      <c r="H13" s="1"/>
      <c r="I13" s="1"/>
    </row>
    <row r="14" spans="1:9" x14ac:dyDescent="0.35">
      <c r="A14" s="12" t="s">
        <v>234</v>
      </c>
      <c r="B14" s="10">
        <v>6.3201732398456154E-2</v>
      </c>
      <c r="C14" s="10">
        <v>5.4478702442730689E-2</v>
      </c>
      <c r="D14" s="10">
        <v>5.3068010568229664E-2</v>
      </c>
      <c r="E14" s="10">
        <v>0.14874187143519771</v>
      </c>
      <c r="F14" s="11">
        <v>0.32915601306745984</v>
      </c>
      <c r="G14" s="131">
        <v>0.17738411053843242</v>
      </c>
      <c r="H14" s="1"/>
      <c r="I14" s="1"/>
    </row>
    <row r="15" spans="1:9" x14ac:dyDescent="0.35">
      <c r="A15" s="12" t="s">
        <v>235</v>
      </c>
      <c r="B15" s="10">
        <v>3.5791160347438464</v>
      </c>
      <c r="C15" s="10">
        <v>2.4227232958485536</v>
      </c>
      <c r="D15" s="10">
        <v>2.6274991185168477</v>
      </c>
      <c r="E15" s="10">
        <v>2.1556571472258925</v>
      </c>
      <c r="F15" s="11">
        <v>2.0031003693821789</v>
      </c>
      <c r="G15" s="131">
        <v>2.1141759212453057</v>
      </c>
      <c r="H15" s="1"/>
      <c r="I15" s="1"/>
    </row>
    <row r="16" spans="1:9" x14ac:dyDescent="0.35">
      <c r="A16" s="12" t="s">
        <v>236</v>
      </c>
      <c r="B16" s="10">
        <v>0.25731800684324219</v>
      </c>
      <c r="C16" s="10">
        <v>6.1376671465948072E-2</v>
      </c>
      <c r="D16" s="10">
        <v>0.11735056303136313</v>
      </c>
      <c r="E16" s="10">
        <v>0.38827119848774061</v>
      </c>
      <c r="F16" s="11">
        <v>0.18049905943004527</v>
      </c>
      <c r="G16" s="131">
        <v>0.24684665410901072</v>
      </c>
      <c r="H16" s="1"/>
      <c r="I16" s="1"/>
    </row>
    <row r="17" spans="1:9" x14ac:dyDescent="0.35">
      <c r="A17" s="12" t="s">
        <v>237</v>
      </c>
      <c r="B17" s="10">
        <v>0.30523898718806591</v>
      </c>
      <c r="C17" s="10">
        <v>0.78531144623153748</v>
      </c>
      <c r="D17" s="10">
        <v>0.34844837243177457</v>
      </c>
      <c r="E17" s="10">
        <v>1.1901186753671482</v>
      </c>
      <c r="F17" s="11">
        <v>0.80125358548827053</v>
      </c>
      <c r="G17" s="131">
        <v>0.35135338381227854</v>
      </c>
      <c r="H17" s="1"/>
      <c r="I17" s="1"/>
    </row>
    <row r="18" spans="1:9" x14ac:dyDescent="0.35">
      <c r="A18" s="12" t="s">
        <v>238</v>
      </c>
      <c r="B18" s="10">
        <v>26.903747218165492</v>
      </c>
      <c r="C18" s="10">
        <v>25.100906784492512</v>
      </c>
      <c r="D18" s="10">
        <v>25.087525663521454</v>
      </c>
      <c r="E18" s="10">
        <v>29.133747806378519</v>
      </c>
      <c r="F18" s="11">
        <v>31.506566913387189</v>
      </c>
      <c r="G18" s="131">
        <v>23.97814553970478</v>
      </c>
      <c r="H18" s="1"/>
      <c r="I18" s="1"/>
    </row>
    <row r="19" spans="1:9" x14ac:dyDescent="0.35">
      <c r="A19" s="12" t="s">
        <v>239</v>
      </c>
      <c r="B19" s="10">
        <v>27.787350182656752</v>
      </c>
      <c r="C19" s="10">
        <v>27.862752298211689</v>
      </c>
      <c r="D19" s="10">
        <v>28.710891392229669</v>
      </c>
      <c r="E19" s="10">
        <v>31.950284978164113</v>
      </c>
      <c r="F19" s="11">
        <v>33.997664468249162</v>
      </c>
      <c r="G19" s="131">
        <v>34.964302868452435</v>
      </c>
      <c r="H19" s="1"/>
      <c r="I19" s="1"/>
    </row>
    <row r="20" spans="1:9" x14ac:dyDescent="0.35">
      <c r="A20" s="12" t="s">
        <v>240</v>
      </c>
      <c r="B20" s="10">
        <v>0.40889152697694892</v>
      </c>
      <c r="C20" s="10">
        <v>0.32520411520326797</v>
      </c>
      <c r="D20" s="10">
        <v>0.11703482267001351</v>
      </c>
      <c r="E20" s="10">
        <v>0.46861429882317135</v>
      </c>
      <c r="F20" s="11">
        <v>6.1503351797233971E-2</v>
      </c>
      <c r="G20" s="131">
        <v>0.67539877054134079</v>
      </c>
      <c r="H20" s="1"/>
      <c r="I20" s="1"/>
    </row>
    <row r="21" spans="1:9" x14ac:dyDescent="0.35">
      <c r="A21" s="12" t="s">
        <v>241</v>
      </c>
      <c r="B21" s="10">
        <v>20.462222176625396</v>
      </c>
      <c r="C21" s="10">
        <v>87.362618832399448</v>
      </c>
      <c r="D21" s="10">
        <v>29.979834452866079</v>
      </c>
      <c r="E21" s="10">
        <v>20.598703003873741</v>
      </c>
      <c r="F21" s="11">
        <v>16.599766731145397</v>
      </c>
      <c r="G21" s="131">
        <v>2.8078397615302459</v>
      </c>
      <c r="H21" s="1"/>
      <c r="I21" s="1"/>
    </row>
    <row r="22" spans="1:9" x14ac:dyDescent="0.35">
      <c r="A22" s="12" t="s">
        <v>242</v>
      </c>
      <c r="B22" s="10">
        <v>10.169704317784896</v>
      </c>
      <c r="C22" s="10">
        <v>13.69134855193149</v>
      </c>
      <c r="D22" s="10">
        <v>14.084893622825136</v>
      </c>
      <c r="E22" s="10">
        <v>13.356850436953922</v>
      </c>
      <c r="F22" s="11">
        <v>15.567922182136218</v>
      </c>
      <c r="G22" s="131">
        <v>12.175139990550376</v>
      </c>
      <c r="H22" s="1"/>
      <c r="I22" s="1"/>
    </row>
    <row r="23" spans="1:9" x14ac:dyDescent="0.35">
      <c r="A23" s="12" t="s">
        <v>243</v>
      </c>
      <c r="B23" s="10">
        <v>9.9816123788240017</v>
      </c>
      <c r="C23" s="10">
        <v>9.7756988924480606</v>
      </c>
      <c r="D23" s="10">
        <v>10.001235971196587</v>
      </c>
      <c r="E23" s="10">
        <v>13.713358392283759</v>
      </c>
      <c r="F23" s="11">
        <v>14.890865931848058</v>
      </c>
      <c r="G23" s="131">
        <v>12.85106501037572</v>
      </c>
      <c r="H23" s="1"/>
      <c r="I23" s="1"/>
    </row>
    <row r="24" spans="1:9" x14ac:dyDescent="0.35">
      <c r="A24" s="12" t="s">
        <v>244</v>
      </c>
      <c r="B24" s="10">
        <v>7.1285296251106214</v>
      </c>
      <c r="C24" s="10">
        <v>7.2919699919963108</v>
      </c>
      <c r="D24" s="10">
        <v>6.8780769915296842</v>
      </c>
      <c r="E24" s="10">
        <v>8.0702955462505503</v>
      </c>
      <c r="F24" s="11">
        <v>8.0056751661372267</v>
      </c>
      <c r="G24" s="131">
        <v>5.8999368678547377</v>
      </c>
      <c r="H24" s="1"/>
      <c r="I24" s="1"/>
    </row>
    <row r="25" spans="1:9" x14ac:dyDescent="0.35">
      <c r="A25" s="12" t="s">
        <v>245</v>
      </c>
      <c r="B25" s="10">
        <v>21.374127438410159</v>
      </c>
      <c r="C25" s="10">
        <v>19.674543143618653</v>
      </c>
      <c r="D25" s="10">
        <v>20.789788615393505</v>
      </c>
      <c r="E25" s="10">
        <v>20.601760534713179</v>
      </c>
      <c r="F25" s="11">
        <v>21.594204155937025</v>
      </c>
      <c r="G25" s="131">
        <v>25.449375523886346</v>
      </c>
      <c r="H25" s="1"/>
      <c r="I25" s="1"/>
    </row>
    <row r="26" spans="1:9" x14ac:dyDescent="0.35">
      <c r="A26" s="12" t="s">
        <v>246</v>
      </c>
      <c r="B26" s="10">
        <v>13.484793297286457</v>
      </c>
      <c r="C26" s="10">
        <v>10.582534509971921</v>
      </c>
      <c r="D26" s="10">
        <v>11.321433659533605</v>
      </c>
      <c r="E26" s="10">
        <v>10.583754383207562</v>
      </c>
      <c r="F26" s="11">
        <v>11.367436082855219</v>
      </c>
      <c r="G26" s="131">
        <v>9.4575382478280225</v>
      </c>
      <c r="H26" s="1"/>
      <c r="I26" s="1"/>
    </row>
    <row r="27" spans="1:9" x14ac:dyDescent="0.35">
      <c r="A27" s="12" t="s">
        <v>247</v>
      </c>
      <c r="B27" s="10">
        <v>0.3613408093085142</v>
      </c>
      <c r="C27" s="10">
        <v>0.22615158453297224</v>
      </c>
      <c r="D27" s="10">
        <v>0.50739515533238977</v>
      </c>
      <c r="E27" s="10">
        <v>0.31982188024908798</v>
      </c>
      <c r="F27" s="11">
        <v>4.7293615801884386</v>
      </c>
      <c r="G27" s="131">
        <v>3.0528269013545849E-2</v>
      </c>
      <c r="H27" s="1"/>
      <c r="I27" s="1"/>
    </row>
    <row r="28" spans="1:9" x14ac:dyDescent="0.35">
      <c r="A28" s="12" t="s">
        <v>248</v>
      </c>
      <c r="B28" s="10">
        <v>13.691244663040711</v>
      </c>
      <c r="C28" s="10">
        <v>6.2410524906491576</v>
      </c>
      <c r="D28" s="10">
        <v>6.006777996917366</v>
      </c>
      <c r="E28" s="10">
        <v>9.3767366129955381</v>
      </c>
      <c r="F28" s="11">
        <v>3.8793173737391662</v>
      </c>
      <c r="G28" s="131">
        <v>2.6018991346904898</v>
      </c>
      <c r="H28" s="1"/>
      <c r="I28" s="1"/>
    </row>
    <row r="29" spans="1:9" x14ac:dyDescent="0.35">
      <c r="A29" s="12" t="s">
        <v>249</v>
      </c>
      <c r="B29" s="10">
        <v>85.738717251685387</v>
      </c>
      <c r="C29" s="10">
        <v>89.544522522892109</v>
      </c>
      <c r="D29" s="10">
        <v>62.926918113368927</v>
      </c>
      <c r="E29" s="10">
        <v>44.961145297434257</v>
      </c>
      <c r="F29" s="11">
        <v>56.732847585819989</v>
      </c>
      <c r="G29" s="132">
        <v>54.686686385039629</v>
      </c>
      <c r="H29" s="1"/>
      <c r="I29" s="1"/>
    </row>
    <row r="30" spans="1:9" x14ac:dyDescent="0.35">
      <c r="A30" s="12" t="s">
        <v>250</v>
      </c>
      <c r="B30" s="10">
        <v>0.67034096494163575</v>
      </c>
      <c r="C30" s="10">
        <v>0.52810473024330029</v>
      </c>
      <c r="D30" s="10">
        <v>1.8282789401362858</v>
      </c>
      <c r="E30" s="10">
        <v>9.2651844471621489E-2</v>
      </c>
      <c r="F30" s="11">
        <v>1.4763158532117535</v>
      </c>
      <c r="G30" s="132">
        <v>0.66002620263247047</v>
      </c>
      <c r="H30" s="1"/>
      <c r="I30" s="1"/>
    </row>
    <row r="31" spans="1:9" x14ac:dyDescent="0.35">
      <c r="A31" s="12" t="s">
        <v>251</v>
      </c>
      <c r="B31" s="10">
        <v>0.10706745092735298</v>
      </c>
      <c r="C31" s="10">
        <v>3.957594850776934E-2</v>
      </c>
      <c r="D31" s="10">
        <v>0.57823713340136595</v>
      </c>
      <c r="E31" s="10">
        <v>1.057626523530427E-2</v>
      </c>
      <c r="F31" s="11">
        <v>0</v>
      </c>
      <c r="G31" s="132">
        <v>0.57569712467835377</v>
      </c>
      <c r="H31" s="1"/>
      <c r="I31" s="1"/>
    </row>
    <row r="32" spans="1:9" x14ac:dyDescent="0.35">
      <c r="A32" s="12" t="s">
        <v>252</v>
      </c>
      <c r="B32" s="10">
        <v>22.581276253696188</v>
      </c>
      <c r="C32" s="10">
        <v>27.2699631901889</v>
      </c>
      <c r="D32" s="10">
        <v>26.729916146410766</v>
      </c>
      <c r="E32" s="10">
        <v>27.911762867618041</v>
      </c>
      <c r="F32" s="11">
        <v>27.743513637433104</v>
      </c>
      <c r="G32" s="132">
        <v>22.970285182513649</v>
      </c>
      <c r="H32" s="1"/>
      <c r="I32" s="1"/>
    </row>
    <row r="33" spans="1:9" x14ac:dyDescent="0.35">
      <c r="A33" s="12" t="s">
        <v>253</v>
      </c>
      <c r="B33" s="10">
        <v>33.615867183219159</v>
      </c>
      <c r="C33" s="10">
        <v>53.537668769850441</v>
      </c>
      <c r="D33" s="10">
        <v>51.976789762015095</v>
      </c>
      <c r="E33" s="10">
        <v>27.157360736120577</v>
      </c>
      <c r="F33" s="11">
        <v>30.957057000566589</v>
      </c>
      <c r="G33" s="132">
        <v>32.45484677069841</v>
      </c>
      <c r="H33" s="1"/>
      <c r="I33" s="1"/>
    </row>
    <row r="34" spans="1:9" x14ac:dyDescent="0.35">
      <c r="A34" s="12" t="s">
        <v>254</v>
      </c>
      <c r="B34" s="10">
        <v>7.3721598638138044</v>
      </c>
      <c r="C34" s="10">
        <v>7.0261695649284945</v>
      </c>
      <c r="D34" s="10">
        <v>6.3844374632606522</v>
      </c>
      <c r="E34" s="10">
        <v>4.9218983794625464</v>
      </c>
      <c r="F34" s="11">
        <v>8.8308928594489124</v>
      </c>
      <c r="G34" s="132">
        <v>7.7368860585472587</v>
      </c>
      <c r="H34" s="1"/>
      <c r="I34" s="1"/>
    </row>
    <row r="35" spans="1:9" x14ac:dyDescent="0.35">
      <c r="A35" s="12" t="s">
        <v>255</v>
      </c>
      <c r="B35" s="10">
        <v>72.97287996592506</v>
      </c>
      <c r="C35" s="10">
        <v>56.435514380447081</v>
      </c>
      <c r="D35" s="10">
        <v>55.417771267010608</v>
      </c>
      <c r="E35" s="10">
        <v>61.622752488388521</v>
      </c>
      <c r="F35" s="11">
        <v>46.342937906347181</v>
      </c>
      <c r="G35" s="132">
        <v>43.007308718167927</v>
      </c>
      <c r="H35" s="1"/>
      <c r="I35" s="1"/>
    </row>
    <row r="36" spans="1:9" x14ac:dyDescent="0.35">
      <c r="A36" s="12" t="s">
        <v>256</v>
      </c>
      <c r="B36" s="10">
        <v>9.1731716977046922</v>
      </c>
      <c r="C36" s="10">
        <v>9.4313821979703771</v>
      </c>
      <c r="D36" s="10">
        <v>8.6039823542409906</v>
      </c>
      <c r="E36" s="10">
        <v>5.7053154849106953</v>
      </c>
      <c r="F36" s="11">
        <v>2.8625017236989838</v>
      </c>
      <c r="G36" s="132">
        <v>4.6449722888802638</v>
      </c>
      <c r="H36" s="1"/>
      <c r="I36" s="1"/>
    </row>
    <row r="37" spans="1:9" x14ac:dyDescent="0.35">
      <c r="A37" s="12" t="s">
        <v>257</v>
      </c>
      <c r="B37" s="10">
        <v>33.31130213894955</v>
      </c>
      <c r="C37" s="10">
        <v>31.036852482043319</v>
      </c>
      <c r="D37" s="10">
        <v>32.612750973673442</v>
      </c>
      <c r="E37" s="10">
        <v>15.808238008755254</v>
      </c>
      <c r="F37" s="11">
        <v>8.639263441719935</v>
      </c>
      <c r="G37" s="132">
        <v>18.473621254162829</v>
      </c>
      <c r="H37" s="1"/>
      <c r="I37" s="1"/>
    </row>
    <row r="38" spans="1:9" x14ac:dyDescent="0.35">
      <c r="A38" s="203" t="s">
        <v>170</v>
      </c>
      <c r="B38" s="203"/>
      <c r="C38" s="203"/>
      <c r="D38" s="203"/>
      <c r="E38" s="1"/>
      <c r="F38" s="1"/>
      <c r="G38" s="1"/>
      <c r="H38" s="1"/>
      <c r="I38" s="1"/>
    </row>
    <row r="39" spans="1:9" x14ac:dyDescent="0.35">
      <c r="A39" s="199"/>
      <c r="B39" s="199"/>
      <c r="C39" s="199"/>
      <c r="D39" s="199"/>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I43" s="1"/>
    </row>
    <row r="44" spans="1:9" x14ac:dyDescent="0.35">
      <c r="A44" s="1"/>
      <c r="B44" s="1"/>
      <c r="C44" s="1"/>
      <c r="D44" s="1"/>
      <c r="E44" s="1"/>
      <c r="F44" s="1"/>
      <c r="G44" s="1"/>
      <c r="H44" s="1"/>
      <c r="I44" s="1"/>
    </row>
    <row r="45" spans="1:9" x14ac:dyDescent="0.35">
      <c r="G45" s="1"/>
      <c r="H45" s="1"/>
    </row>
  </sheetData>
  <sortState xmlns:xlrd2="http://schemas.microsoft.com/office/spreadsheetml/2017/richdata2" ref="A6:D37">
    <sortCondition descending="1" ref="D5:D37"/>
  </sortState>
  <mergeCells count="5">
    <mergeCell ref="A38:D38"/>
    <mergeCell ref="A39:D39"/>
    <mergeCell ref="A1:F1"/>
    <mergeCell ref="A2:F2"/>
    <mergeCell ref="A3:F3"/>
  </mergeCells>
  <pageMargins left="0.7" right="0.7" top="0.75" bottom="0.75" header="0.3" footer="0.3"/>
  <tableParts count="1">
    <tablePart r:id="rId1"/>
  </tableParts>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dimension ref="A1:I45"/>
  <sheetViews>
    <sheetView zoomScale="80" zoomScaleNormal="80" workbookViewId="0">
      <selection activeCell="A6" sqref="A6:G37"/>
    </sheetView>
  </sheetViews>
  <sheetFormatPr baseColWidth="10" defaultColWidth="11.453125" defaultRowHeight="14.5" x14ac:dyDescent="0.35"/>
  <cols>
    <col min="1" max="1" width="25.453125" bestFit="1" customWidth="1"/>
  </cols>
  <sheetData>
    <row r="1" spans="1:9" ht="23.5" x14ac:dyDescent="0.35">
      <c r="A1" s="202" t="s">
        <v>119</v>
      </c>
      <c r="B1" s="202"/>
      <c r="C1" s="202"/>
      <c r="D1" s="202"/>
      <c r="E1" s="202"/>
      <c r="F1" s="202"/>
      <c r="G1" s="1"/>
      <c r="H1" s="1"/>
      <c r="I1" s="1"/>
    </row>
    <row r="2" spans="1:9" ht="76.5" customHeight="1" x14ac:dyDescent="0.35">
      <c r="A2" s="204" t="s">
        <v>218</v>
      </c>
      <c r="B2" s="204"/>
      <c r="C2" s="204"/>
      <c r="D2" s="204"/>
      <c r="E2" s="204"/>
      <c r="F2" s="204"/>
      <c r="G2" s="1"/>
      <c r="H2" s="1"/>
      <c r="I2" s="1"/>
    </row>
    <row r="3" spans="1:9" x14ac:dyDescent="0.35">
      <c r="A3" s="201" t="s">
        <v>298</v>
      </c>
      <c r="B3" s="201"/>
      <c r="C3" s="201"/>
      <c r="D3" s="201"/>
      <c r="E3" s="201"/>
      <c r="F3" s="201"/>
      <c r="G3" s="1"/>
      <c r="H3" s="1"/>
      <c r="I3" s="1"/>
    </row>
    <row r="4" spans="1:9" x14ac:dyDescent="0.35">
      <c r="A4" s="2"/>
      <c r="B4" s="2"/>
      <c r="C4" s="2"/>
      <c r="D4" s="2"/>
      <c r="E4" s="1"/>
      <c r="F4" s="1"/>
      <c r="G4" s="1"/>
      <c r="H4" s="1"/>
      <c r="I4" s="1"/>
    </row>
    <row r="5" spans="1:9" x14ac:dyDescent="0.35">
      <c r="A5" s="22" t="s">
        <v>226</v>
      </c>
      <c r="B5" s="23" t="s">
        <v>130</v>
      </c>
      <c r="C5" s="23" t="s">
        <v>131</v>
      </c>
      <c r="D5" s="23" t="s">
        <v>132</v>
      </c>
      <c r="E5" s="23" t="s">
        <v>133</v>
      </c>
      <c r="F5" s="24" t="s">
        <v>134</v>
      </c>
      <c r="G5" s="118" t="s">
        <v>291</v>
      </c>
      <c r="H5" s="1"/>
      <c r="I5" s="1"/>
    </row>
    <row r="6" spans="1:9" x14ac:dyDescent="0.35">
      <c r="A6" s="12" t="s">
        <v>1</v>
      </c>
      <c r="B6" s="17">
        <v>0.30499999999999999</v>
      </c>
      <c r="C6" s="17">
        <v>0.503</v>
      </c>
      <c r="D6" s="17">
        <v>0.53200000000000003</v>
      </c>
      <c r="E6" s="17">
        <v>0.35499999999999998</v>
      </c>
      <c r="F6" s="18">
        <v>0.246</v>
      </c>
      <c r="G6" s="119">
        <v>0.42133100000000001</v>
      </c>
      <c r="H6" s="1"/>
      <c r="I6" s="1"/>
    </row>
    <row r="7" spans="1:9" x14ac:dyDescent="0.35">
      <c r="A7" s="12" t="s">
        <v>228</v>
      </c>
      <c r="B7" s="17">
        <v>9.9000000000000005E-2</v>
      </c>
      <c r="C7" s="17">
        <v>0.13100000000000001</v>
      </c>
      <c r="D7" s="17">
        <v>0.124</v>
      </c>
      <c r="E7" s="17">
        <v>0.127</v>
      </c>
      <c r="F7" s="18">
        <v>0.14599999999999999</v>
      </c>
      <c r="G7" s="91">
        <v>0.1920462</v>
      </c>
      <c r="H7" s="1"/>
      <c r="I7" s="1"/>
    </row>
    <row r="8" spans="1:9" x14ac:dyDescent="0.35">
      <c r="A8" s="12" t="s">
        <v>230</v>
      </c>
      <c r="B8" s="17">
        <v>0.10199999999999999</v>
      </c>
      <c r="C8" s="17">
        <v>0.125</v>
      </c>
      <c r="D8" s="17">
        <v>0.15</v>
      </c>
      <c r="E8" s="17">
        <v>0.13500000000000001</v>
      </c>
      <c r="F8" s="18">
        <v>0.13800000000000001</v>
      </c>
      <c r="G8" s="91">
        <v>0.14394950000000001</v>
      </c>
      <c r="H8" s="1"/>
      <c r="I8" s="1"/>
    </row>
    <row r="9" spans="1:9" x14ac:dyDescent="0.35">
      <c r="A9" s="12" t="s">
        <v>231</v>
      </c>
      <c r="B9" s="17">
        <v>9.6000000000000002E-2</v>
      </c>
      <c r="C9" s="17">
        <v>0.11</v>
      </c>
      <c r="D9" s="17">
        <v>0.11600000000000001</v>
      </c>
      <c r="E9" s="17">
        <v>0.111</v>
      </c>
      <c r="F9" s="18">
        <v>0.111</v>
      </c>
      <c r="G9" s="91">
        <v>9.7820299999999999E-2</v>
      </c>
      <c r="H9" s="1"/>
      <c r="I9" s="1"/>
    </row>
    <row r="10" spans="1:9" x14ac:dyDescent="0.35">
      <c r="A10" s="12" t="s">
        <v>233</v>
      </c>
      <c r="B10" s="17">
        <v>7.6999999999999999E-2</v>
      </c>
      <c r="C10" s="17">
        <v>9.0999999999999998E-2</v>
      </c>
      <c r="D10" s="17">
        <v>8.5999999999999993E-2</v>
      </c>
      <c r="E10" s="17">
        <v>6.5000000000000002E-2</v>
      </c>
      <c r="F10" s="18">
        <v>5.5E-2</v>
      </c>
      <c r="G10" s="91">
        <v>4.72145E-2</v>
      </c>
      <c r="H10" s="1"/>
      <c r="I10" s="1"/>
    </row>
    <row r="11" spans="1:9" x14ac:dyDescent="0.35">
      <c r="A11" s="12" t="s">
        <v>238</v>
      </c>
      <c r="B11" s="17">
        <v>0.127</v>
      </c>
      <c r="C11" s="17">
        <v>0.126</v>
      </c>
      <c r="D11" s="17">
        <v>0.112</v>
      </c>
      <c r="E11" s="17">
        <v>0.10199999999999999</v>
      </c>
      <c r="F11" s="18">
        <v>0.109</v>
      </c>
      <c r="G11" s="91">
        <v>7.86269E-2</v>
      </c>
      <c r="H11" s="1"/>
      <c r="I11" s="1"/>
    </row>
    <row r="12" spans="1:9" x14ac:dyDescent="0.35">
      <c r="A12" s="12" t="s">
        <v>239</v>
      </c>
      <c r="B12" s="17">
        <v>0.11600000000000001</v>
      </c>
      <c r="C12" s="17">
        <v>0.10299999999999999</v>
      </c>
      <c r="D12" s="17">
        <v>0.13500000000000001</v>
      </c>
      <c r="E12" s="17">
        <v>0.129</v>
      </c>
      <c r="F12" s="18">
        <v>0.112</v>
      </c>
      <c r="G12" s="91">
        <v>0.13064909999999999</v>
      </c>
      <c r="H12" s="1"/>
      <c r="I12" s="1"/>
    </row>
    <row r="13" spans="1:9" x14ac:dyDescent="0.35">
      <c r="A13" s="12" t="s">
        <v>245</v>
      </c>
      <c r="B13" s="17">
        <v>0.109</v>
      </c>
      <c r="C13" s="17">
        <v>0.11600000000000001</v>
      </c>
      <c r="D13" s="17">
        <v>0.13800000000000001</v>
      </c>
      <c r="E13" s="17">
        <v>8.5999999999999993E-2</v>
      </c>
      <c r="F13" s="18">
        <v>0.105</v>
      </c>
      <c r="G13" s="91">
        <v>0.12793760000000001</v>
      </c>
      <c r="H13" s="1"/>
      <c r="I13" s="1"/>
    </row>
    <row r="14" spans="1:9" x14ac:dyDescent="0.35">
      <c r="A14" s="12" t="s">
        <v>227</v>
      </c>
      <c r="B14" s="17">
        <v>0.218</v>
      </c>
      <c r="C14" s="17">
        <v>0.21</v>
      </c>
      <c r="D14" s="17">
        <v>0.18</v>
      </c>
      <c r="E14" s="17">
        <v>0.156</v>
      </c>
      <c r="F14" s="18">
        <v>0.20699999999999999</v>
      </c>
      <c r="G14" s="91">
        <v>0.23751549999999999</v>
      </c>
      <c r="H14" s="1"/>
      <c r="I14" s="1"/>
    </row>
    <row r="15" spans="1:9" x14ac:dyDescent="0.35">
      <c r="A15" s="12" t="s">
        <v>229</v>
      </c>
      <c r="B15" s="17">
        <v>0.159</v>
      </c>
      <c r="C15" s="17">
        <v>0.14399999999999999</v>
      </c>
      <c r="D15" s="17">
        <v>0.16800000000000001</v>
      </c>
      <c r="E15" s="17">
        <v>0.17799999999999999</v>
      </c>
      <c r="F15" s="18">
        <v>0.17899999999999999</v>
      </c>
      <c r="G15" s="91">
        <v>0.15753539999999999</v>
      </c>
      <c r="H15" s="1"/>
      <c r="I15" s="1"/>
    </row>
    <row r="16" spans="1:9" x14ac:dyDescent="0.35">
      <c r="A16" s="12" t="s">
        <v>232</v>
      </c>
      <c r="B16" s="17">
        <v>0.107</v>
      </c>
      <c r="C16" s="17">
        <v>0.123</v>
      </c>
      <c r="D16" s="17">
        <v>0.113</v>
      </c>
      <c r="E16" s="17">
        <v>0.114</v>
      </c>
      <c r="F16" s="18">
        <v>0.13300000000000001</v>
      </c>
      <c r="G16" s="91">
        <v>0.12449350000000001</v>
      </c>
      <c r="H16" s="1"/>
      <c r="I16" s="1"/>
    </row>
    <row r="17" spans="1:9" x14ac:dyDescent="0.35">
      <c r="A17" s="12" t="s">
        <v>234</v>
      </c>
      <c r="B17" s="17">
        <v>0.443</v>
      </c>
      <c r="C17" s="17">
        <v>0.50800000000000001</v>
      </c>
      <c r="D17" s="17">
        <v>0.61599999999999999</v>
      </c>
      <c r="E17" s="17">
        <v>0.85899999999999999</v>
      </c>
      <c r="F17" s="18">
        <v>0.69</v>
      </c>
      <c r="G17" s="91">
        <v>0.51776180000000005</v>
      </c>
      <c r="H17" s="1"/>
      <c r="I17" s="1"/>
    </row>
    <row r="18" spans="1:9" x14ac:dyDescent="0.35">
      <c r="A18" s="12" t="s">
        <v>235</v>
      </c>
      <c r="B18" s="17">
        <v>0.20599999999999999</v>
      </c>
      <c r="C18" s="17">
        <v>0.254</v>
      </c>
      <c r="D18" s="17">
        <v>0.29399999999999998</v>
      </c>
      <c r="E18" s="17">
        <v>0.375</v>
      </c>
      <c r="F18" s="18">
        <v>0.47899999999999998</v>
      </c>
      <c r="G18" s="91">
        <v>0.4024817</v>
      </c>
      <c r="H18" s="1"/>
      <c r="I18" s="1"/>
    </row>
    <row r="19" spans="1:9" x14ac:dyDescent="0.35">
      <c r="A19" s="12" t="s">
        <v>237</v>
      </c>
      <c r="B19" s="17">
        <v>1</v>
      </c>
      <c r="C19" s="17">
        <v>1</v>
      </c>
      <c r="D19" s="17">
        <v>1</v>
      </c>
      <c r="E19" s="17">
        <v>1</v>
      </c>
      <c r="F19" s="18">
        <v>1</v>
      </c>
      <c r="G19" s="91">
        <v>1</v>
      </c>
      <c r="H19" s="1"/>
      <c r="I19" s="1"/>
    </row>
    <row r="20" spans="1:9" x14ac:dyDescent="0.35">
      <c r="A20" s="12" t="s">
        <v>240</v>
      </c>
      <c r="B20" s="17">
        <v>0.877</v>
      </c>
      <c r="C20" s="17">
        <v>0.214</v>
      </c>
      <c r="D20" s="17">
        <v>0.97699999999999998</v>
      </c>
      <c r="E20" s="17">
        <v>0.76100000000000001</v>
      </c>
      <c r="F20" s="18">
        <v>0.42299999999999999</v>
      </c>
      <c r="G20" s="91">
        <v>0.97474349999999998</v>
      </c>
      <c r="H20" s="1"/>
      <c r="I20" s="1"/>
    </row>
    <row r="21" spans="1:9" x14ac:dyDescent="0.35">
      <c r="A21" s="12" t="s">
        <v>241</v>
      </c>
      <c r="B21" s="17">
        <v>0.23200000000000001</v>
      </c>
      <c r="C21" s="17">
        <v>0.628</v>
      </c>
      <c r="D21" s="17">
        <v>0.70699999999999996</v>
      </c>
      <c r="E21" s="17">
        <v>0.40500000000000003</v>
      </c>
      <c r="F21" s="18">
        <v>0.35899999999999999</v>
      </c>
      <c r="G21" s="91">
        <v>0.99578719999999998</v>
      </c>
      <c r="H21" s="1"/>
      <c r="I21" s="1"/>
    </row>
    <row r="22" spans="1:9" x14ac:dyDescent="0.35">
      <c r="A22" s="12" t="s">
        <v>242</v>
      </c>
      <c r="B22" s="17">
        <v>0.23200000000000001</v>
      </c>
      <c r="C22" s="17">
        <v>0.36399999999999999</v>
      </c>
      <c r="D22" s="17">
        <v>0.23699999999999999</v>
      </c>
      <c r="E22" s="17">
        <v>0.151</v>
      </c>
      <c r="F22" s="18">
        <v>0.17</v>
      </c>
      <c r="G22" s="91">
        <v>0.19756389999999999</v>
      </c>
      <c r="H22" s="1"/>
      <c r="I22" s="1"/>
    </row>
    <row r="23" spans="1:9" x14ac:dyDescent="0.35">
      <c r="A23" s="12" t="s">
        <v>243</v>
      </c>
      <c r="B23" s="17">
        <v>0.23499999999999999</v>
      </c>
      <c r="C23" s="17">
        <v>0.20899999999999999</v>
      </c>
      <c r="D23" s="17">
        <v>0.185</v>
      </c>
      <c r="E23" s="17">
        <v>0.19700000000000001</v>
      </c>
      <c r="F23" s="18">
        <v>0.193</v>
      </c>
      <c r="G23" s="91">
        <v>0.146369</v>
      </c>
      <c r="H23" s="1"/>
      <c r="I23" s="1"/>
    </row>
    <row r="24" spans="1:9" x14ac:dyDescent="0.35">
      <c r="A24" s="12" t="s">
        <v>244</v>
      </c>
      <c r="B24" s="17">
        <v>0.16400000000000001</v>
      </c>
      <c r="C24" s="17">
        <v>0.17799999999999999</v>
      </c>
      <c r="D24" s="17">
        <v>0.13</v>
      </c>
      <c r="E24" s="17">
        <v>0.13400000000000001</v>
      </c>
      <c r="F24" s="18">
        <v>0.23200000000000001</v>
      </c>
      <c r="G24" s="91">
        <v>0.43761499999999998</v>
      </c>
      <c r="H24" s="1"/>
      <c r="I24" s="1"/>
    </row>
    <row r="25" spans="1:9" x14ac:dyDescent="0.35">
      <c r="A25" s="12" t="s">
        <v>246</v>
      </c>
      <c r="B25" s="17">
        <v>0.109</v>
      </c>
      <c r="C25" s="17">
        <v>0.11700000000000001</v>
      </c>
      <c r="D25" s="17">
        <v>0.13</v>
      </c>
      <c r="E25" s="17">
        <v>0.113</v>
      </c>
      <c r="F25" s="18">
        <v>0.107</v>
      </c>
      <c r="G25" s="91">
        <v>0.1175129</v>
      </c>
      <c r="H25" s="1"/>
      <c r="I25" s="1"/>
    </row>
    <row r="26" spans="1:9" x14ac:dyDescent="0.35">
      <c r="A26" s="12" t="s">
        <v>247</v>
      </c>
      <c r="B26" s="17">
        <v>1</v>
      </c>
      <c r="C26" s="17">
        <v>1</v>
      </c>
      <c r="D26" s="17">
        <v>1</v>
      </c>
      <c r="E26" s="17">
        <v>1</v>
      </c>
      <c r="F26" s="18">
        <v>1</v>
      </c>
      <c r="G26" s="91">
        <v>0.93727660000000002</v>
      </c>
      <c r="H26" s="1"/>
      <c r="I26" s="1"/>
    </row>
    <row r="27" spans="1:9" x14ac:dyDescent="0.35">
      <c r="A27" s="12" t="s">
        <v>236</v>
      </c>
      <c r="B27" s="17">
        <v>0.83299999999999996</v>
      </c>
      <c r="C27" s="17">
        <v>1</v>
      </c>
      <c r="D27" s="17">
        <v>0.5</v>
      </c>
      <c r="E27" s="17">
        <v>0.627</v>
      </c>
      <c r="F27" s="18">
        <v>0.94199999999999995</v>
      </c>
      <c r="G27" s="91">
        <v>0.62346310000000005</v>
      </c>
      <c r="H27" s="1"/>
      <c r="I27" s="1"/>
    </row>
    <row r="28" spans="1:9" x14ac:dyDescent="0.35">
      <c r="A28" s="12" t="s">
        <v>248</v>
      </c>
      <c r="B28" s="17">
        <v>0.56399999999999995</v>
      </c>
      <c r="C28" s="17">
        <v>0.46500000000000002</v>
      </c>
      <c r="D28" s="17">
        <v>0.36</v>
      </c>
      <c r="E28" s="17">
        <v>0.40899999999999997</v>
      </c>
      <c r="F28" s="18">
        <v>0.219</v>
      </c>
      <c r="G28" s="91">
        <v>0.2147656</v>
      </c>
      <c r="H28" s="1"/>
      <c r="I28" s="1"/>
    </row>
    <row r="29" spans="1:9" x14ac:dyDescent="0.35">
      <c r="A29" s="12" t="s">
        <v>249</v>
      </c>
      <c r="B29" s="17">
        <v>0.159</v>
      </c>
      <c r="C29" s="17">
        <v>0.17199999999999999</v>
      </c>
      <c r="D29" s="17">
        <v>0.19</v>
      </c>
      <c r="E29" s="17">
        <v>0.182</v>
      </c>
      <c r="F29" s="18">
        <v>0.156</v>
      </c>
      <c r="G29" s="91">
        <v>9.76939E-2</v>
      </c>
      <c r="H29" s="1"/>
      <c r="I29" s="1"/>
    </row>
    <row r="30" spans="1:9" x14ac:dyDescent="0.35">
      <c r="A30" s="12" t="s">
        <v>250</v>
      </c>
      <c r="B30" s="17">
        <v>0.33400000000000002</v>
      </c>
      <c r="C30" s="17">
        <v>0.33600000000000002</v>
      </c>
      <c r="D30" s="17">
        <v>0.27</v>
      </c>
      <c r="E30" s="17">
        <v>0.9</v>
      </c>
      <c r="F30" s="18">
        <v>0.94699999999999995</v>
      </c>
      <c r="G30" s="91">
        <v>0.62927230000000001</v>
      </c>
      <c r="H30" s="1"/>
      <c r="I30" s="1"/>
    </row>
    <row r="31" spans="1:9" x14ac:dyDescent="0.35">
      <c r="A31" s="12" t="s">
        <v>251</v>
      </c>
      <c r="B31" s="17">
        <v>0.69</v>
      </c>
      <c r="C31" s="17">
        <v>0.86199999999999999</v>
      </c>
      <c r="D31" s="17">
        <v>1</v>
      </c>
      <c r="E31" s="17">
        <v>1</v>
      </c>
      <c r="F31" s="18">
        <v>0.75800000000000001</v>
      </c>
      <c r="G31" s="91">
        <v>1</v>
      </c>
      <c r="H31" s="1"/>
      <c r="I31" s="1"/>
    </row>
    <row r="32" spans="1:9" x14ac:dyDescent="0.35">
      <c r="A32" s="12" t="s">
        <v>252</v>
      </c>
      <c r="B32" s="17">
        <v>0.13800000000000001</v>
      </c>
      <c r="C32" s="17">
        <v>0.13600000000000001</v>
      </c>
      <c r="D32" s="17">
        <v>0.11</v>
      </c>
      <c r="E32" s="17">
        <v>0.108</v>
      </c>
      <c r="F32" s="18">
        <v>0.106</v>
      </c>
      <c r="G32" s="91">
        <v>0.1058566</v>
      </c>
      <c r="H32" s="1"/>
      <c r="I32" s="1"/>
    </row>
    <row r="33" spans="1:9" x14ac:dyDescent="0.35">
      <c r="A33" s="12" t="s">
        <v>253</v>
      </c>
      <c r="B33" s="17">
        <v>0.189</v>
      </c>
      <c r="C33" s="17">
        <v>0.247</v>
      </c>
      <c r="D33" s="17">
        <v>0.28999999999999998</v>
      </c>
      <c r="E33" s="17">
        <v>0.30499999999999999</v>
      </c>
      <c r="F33" s="18">
        <v>0.29299999999999998</v>
      </c>
      <c r="G33" s="91">
        <v>0.27068609999999999</v>
      </c>
      <c r="H33" s="1"/>
      <c r="I33" s="1"/>
    </row>
    <row r="34" spans="1:9" x14ac:dyDescent="0.35">
      <c r="A34" s="12" t="s">
        <v>254</v>
      </c>
      <c r="B34" s="17">
        <v>0.27800000000000002</v>
      </c>
      <c r="C34" s="17">
        <v>0.30299999999999999</v>
      </c>
      <c r="D34" s="17">
        <v>0.32</v>
      </c>
      <c r="E34" s="17">
        <v>0.317</v>
      </c>
      <c r="F34" s="18">
        <v>0.254</v>
      </c>
      <c r="G34" s="91">
        <v>0.40192519999999998</v>
      </c>
      <c r="H34" s="1"/>
      <c r="I34" s="1"/>
    </row>
    <row r="35" spans="1:9" x14ac:dyDescent="0.35">
      <c r="A35" s="12" t="s">
        <v>255</v>
      </c>
      <c r="B35" s="17">
        <v>8.6999999999999994E-2</v>
      </c>
      <c r="C35" s="17">
        <v>8.3000000000000004E-2</v>
      </c>
      <c r="D35" s="17">
        <v>0.09</v>
      </c>
      <c r="E35" s="17">
        <v>0.10100000000000001</v>
      </c>
      <c r="F35" s="18">
        <v>7.6999999999999999E-2</v>
      </c>
      <c r="G35" s="91">
        <v>9.27505E-2</v>
      </c>
      <c r="H35" s="1"/>
      <c r="I35" s="1"/>
    </row>
    <row r="36" spans="1:9" x14ac:dyDescent="0.35">
      <c r="A36" s="12" t="s">
        <v>256</v>
      </c>
      <c r="B36" s="17">
        <v>0.32500000000000001</v>
      </c>
      <c r="C36" s="17">
        <v>0.32900000000000001</v>
      </c>
      <c r="D36" s="17">
        <v>0.77</v>
      </c>
      <c r="E36" s="17">
        <v>0.29299999999999998</v>
      </c>
      <c r="F36" s="18">
        <v>0.46200000000000002</v>
      </c>
      <c r="G36" s="91">
        <v>0.49623469999999997</v>
      </c>
      <c r="H36" s="1"/>
      <c r="I36" s="1"/>
    </row>
    <row r="37" spans="1:9" x14ac:dyDescent="0.35">
      <c r="A37" s="12" t="s">
        <v>257</v>
      </c>
      <c r="B37" s="17">
        <v>0.42799999999999999</v>
      </c>
      <c r="C37" s="17">
        <v>0.47799999999999998</v>
      </c>
      <c r="D37" s="17">
        <v>0.59</v>
      </c>
      <c r="E37" s="17">
        <v>0.69799999999999995</v>
      </c>
      <c r="F37" s="18">
        <v>0.57299999999999995</v>
      </c>
      <c r="G37" s="120">
        <v>0.45833620000000003</v>
      </c>
      <c r="H37" s="1"/>
      <c r="I37" s="1"/>
    </row>
    <row r="38" spans="1:9" x14ac:dyDescent="0.35">
      <c r="A38" s="203" t="s">
        <v>278</v>
      </c>
      <c r="B38" s="203"/>
      <c r="C38" s="203"/>
      <c r="D38" s="203"/>
      <c r="E38" s="1"/>
      <c r="F38" s="1"/>
      <c r="G38" s="1"/>
      <c r="H38" s="1"/>
      <c r="I38" s="1"/>
    </row>
    <row r="39" spans="1:9" x14ac:dyDescent="0.35">
      <c r="A39" s="199"/>
      <c r="B39" s="199"/>
      <c r="C39" s="199"/>
      <c r="D39" s="199"/>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I43" s="1"/>
    </row>
    <row r="44" spans="1:9" x14ac:dyDescent="0.35">
      <c r="A44" s="1"/>
      <c r="B44" s="1"/>
      <c r="C44" s="1"/>
      <c r="D44" s="1"/>
      <c r="E44" s="1"/>
      <c r="F44" s="1"/>
      <c r="G44" s="1"/>
      <c r="H44" s="1"/>
      <c r="I44" s="1"/>
    </row>
    <row r="45" spans="1:9" x14ac:dyDescent="0.35">
      <c r="G45" s="1"/>
      <c r="H45" s="1"/>
    </row>
  </sheetData>
  <sortState xmlns:xlrd2="http://schemas.microsoft.com/office/spreadsheetml/2017/richdata2" ref="A6:D37">
    <sortCondition ref="D5:D37"/>
  </sortState>
  <mergeCells count="5">
    <mergeCell ref="A38:D38"/>
    <mergeCell ref="A39:D39"/>
    <mergeCell ref="A1:F1"/>
    <mergeCell ref="A2:F2"/>
    <mergeCell ref="A3:F3"/>
  </mergeCells>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45"/>
  <sheetViews>
    <sheetView zoomScale="80" zoomScaleNormal="80" workbookViewId="0">
      <selection activeCell="G5" sqref="G5:G37"/>
    </sheetView>
  </sheetViews>
  <sheetFormatPr baseColWidth="10" defaultColWidth="11.453125" defaultRowHeight="14.5" x14ac:dyDescent="0.35"/>
  <cols>
    <col min="1" max="1" width="25.453125" bestFit="1" customWidth="1"/>
  </cols>
  <sheetData>
    <row r="1" spans="1:9" ht="23.5" x14ac:dyDescent="0.35">
      <c r="A1" s="202" t="s">
        <v>14</v>
      </c>
      <c r="B1" s="202"/>
      <c r="C1" s="202"/>
      <c r="D1" s="202"/>
      <c r="E1" s="202"/>
      <c r="F1" s="202"/>
      <c r="G1" s="1"/>
      <c r="H1" s="1"/>
      <c r="I1" s="1"/>
    </row>
    <row r="2" spans="1:9" ht="57" customHeight="1" x14ac:dyDescent="0.35">
      <c r="A2" s="204" t="s">
        <v>176</v>
      </c>
      <c r="B2" s="204"/>
      <c r="C2" s="204"/>
      <c r="D2" s="204"/>
      <c r="E2" s="204"/>
      <c r="F2" s="204"/>
      <c r="G2" s="1"/>
      <c r="H2" s="1"/>
      <c r="I2" s="1"/>
    </row>
    <row r="3" spans="1:9" x14ac:dyDescent="0.35">
      <c r="A3" s="201" t="s">
        <v>55</v>
      </c>
      <c r="B3" s="201"/>
      <c r="C3" s="201"/>
      <c r="D3" s="201"/>
      <c r="E3" s="201"/>
      <c r="F3" s="201"/>
      <c r="G3" s="1"/>
      <c r="H3" s="1"/>
      <c r="I3" s="1"/>
    </row>
    <row r="4" spans="1:9" x14ac:dyDescent="0.35">
      <c r="A4" s="2"/>
      <c r="B4" s="2"/>
      <c r="C4" s="2"/>
      <c r="D4" s="2"/>
      <c r="E4" s="1"/>
      <c r="F4" s="1"/>
      <c r="G4" s="1"/>
      <c r="H4" s="1"/>
      <c r="I4" s="1"/>
    </row>
    <row r="5" spans="1:9" x14ac:dyDescent="0.35">
      <c r="A5" s="22" t="s">
        <v>226</v>
      </c>
      <c r="B5" s="23" t="s">
        <v>130</v>
      </c>
      <c r="C5" s="23" t="s">
        <v>131</v>
      </c>
      <c r="D5" s="23" t="s">
        <v>132</v>
      </c>
      <c r="E5" s="23" t="s">
        <v>133</v>
      </c>
      <c r="F5" s="24" t="s">
        <v>134</v>
      </c>
      <c r="G5" s="89" t="s">
        <v>291</v>
      </c>
      <c r="H5" s="1"/>
      <c r="I5" s="1"/>
    </row>
    <row r="6" spans="1:9" x14ac:dyDescent="0.35">
      <c r="A6" s="12" t="s">
        <v>1</v>
      </c>
      <c r="B6" s="25">
        <v>7.259152649095979E-2</v>
      </c>
      <c r="C6" s="25">
        <v>7.259152649095979E-2</v>
      </c>
      <c r="D6" s="25">
        <v>7.259152649095979E-2</v>
      </c>
      <c r="E6" s="25">
        <v>0.15455861070911722</v>
      </c>
      <c r="F6" s="26">
        <v>0.34973200612557426</v>
      </c>
      <c r="G6" s="97">
        <v>0.34973200612557426</v>
      </c>
      <c r="H6" s="1"/>
      <c r="I6" s="1"/>
    </row>
    <row r="7" spans="1:9" x14ac:dyDescent="0.35">
      <c r="A7" s="12" t="s">
        <v>227</v>
      </c>
      <c r="B7" s="25">
        <v>0.39631976390938284</v>
      </c>
      <c r="C7" s="25">
        <v>0.39631976390938284</v>
      </c>
      <c r="D7" s="25">
        <v>0.39631976390938284</v>
      </c>
      <c r="E7" s="25">
        <v>0.30713380200530138</v>
      </c>
      <c r="F7" s="26">
        <v>0.76487952768469758</v>
      </c>
      <c r="G7" s="95">
        <v>0.76487952768469758</v>
      </c>
      <c r="H7" s="1"/>
      <c r="I7" s="1"/>
    </row>
    <row r="8" spans="1:9" x14ac:dyDescent="0.35">
      <c r="A8" s="12" t="s">
        <v>228</v>
      </c>
      <c r="B8" s="25">
        <v>0.28163932577935624</v>
      </c>
      <c r="C8" s="25">
        <v>0.28163932577935624</v>
      </c>
      <c r="D8" s="25">
        <v>0.28163932577935624</v>
      </c>
      <c r="E8" s="25">
        <v>0.53507365849935118</v>
      </c>
      <c r="F8" s="26">
        <v>0.74020388658808534</v>
      </c>
      <c r="G8" s="95">
        <v>0.74020388658808534</v>
      </c>
      <c r="H8" s="1"/>
      <c r="I8" s="1"/>
    </row>
    <row r="9" spans="1:9" x14ac:dyDescent="0.35">
      <c r="A9" s="12" t="s">
        <v>229</v>
      </c>
      <c r="B9" s="25">
        <v>0.65729288418261433</v>
      </c>
      <c r="C9" s="25">
        <v>0.65729288418261433</v>
      </c>
      <c r="D9" s="25">
        <v>0.65729288418261433</v>
      </c>
      <c r="E9" s="25">
        <v>0.55106983714924196</v>
      </c>
      <c r="F9" s="26">
        <v>0.77552064677889776</v>
      </c>
      <c r="G9" s="95">
        <v>0.77552064677889776</v>
      </c>
      <c r="H9" s="1"/>
      <c r="I9" s="1"/>
    </row>
    <row r="10" spans="1:9" x14ac:dyDescent="0.35">
      <c r="A10" s="12" t="s">
        <v>230</v>
      </c>
      <c r="B10" s="25">
        <v>0.19091126524754842</v>
      </c>
      <c r="C10" s="25">
        <v>0.19091126524754842</v>
      </c>
      <c r="D10" s="25">
        <v>0.19091126524754842</v>
      </c>
      <c r="E10" s="25">
        <v>0.38960406585714719</v>
      </c>
      <c r="F10" s="26">
        <v>0.76624667258207635</v>
      </c>
      <c r="G10" s="95">
        <v>0.76624667258207635</v>
      </c>
      <c r="H10" s="1"/>
      <c r="I10" s="1"/>
    </row>
    <row r="11" spans="1:9" x14ac:dyDescent="0.35">
      <c r="A11" s="12" t="s">
        <v>231</v>
      </c>
      <c r="B11" s="25">
        <v>0.42674671294342043</v>
      </c>
      <c r="C11" s="25">
        <v>0.42674671294342043</v>
      </c>
      <c r="D11" s="25">
        <v>0.42674671294342043</v>
      </c>
      <c r="E11" s="25">
        <v>0.52673309761062892</v>
      </c>
      <c r="F11" s="26">
        <v>0.84352365083143466</v>
      </c>
      <c r="G11" s="95">
        <v>0.84352365083143466</v>
      </c>
      <c r="H11" s="1"/>
      <c r="I11" s="1"/>
    </row>
    <row r="12" spans="1:9" x14ac:dyDescent="0.35">
      <c r="A12" s="12" t="s">
        <v>232</v>
      </c>
      <c r="B12" s="25">
        <v>0.28422725466825588</v>
      </c>
      <c r="C12" s="25">
        <v>0.28422725466825588</v>
      </c>
      <c r="D12" s="25">
        <v>0.28422725466825588</v>
      </c>
      <c r="E12" s="25">
        <v>0.56432845744680848</v>
      </c>
      <c r="F12" s="26">
        <v>0.79427359490986216</v>
      </c>
      <c r="G12" s="95">
        <v>0.79427359490986216</v>
      </c>
      <c r="H12" s="1"/>
      <c r="I12" s="1"/>
    </row>
    <row r="13" spans="1:9" x14ac:dyDescent="0.35">
      <c r="A13" s="12" t="s">
        <v>233</v>
      </c>
      <c r="B13" s="25">
        <v>0.1368962278143076</v>
      </c>
      <c r="C13" s="25">
        <v>0.1368962278143076</v>
      </c>
      <c r="D13" s="25">
        <v>0.1368962278143076</v>
      </c>
      <c r="E13" s="25">
        <v>0.30739144605801616</v>
      </c>
      <c r="F13" s="26">
        <v>0.67243419106773139</v>
      </c>
      <c r="G13" s="95">
        <v>0.67243419106773139</v>
      </c>
      <c r="H13" s="1"/>
      <c r="I13" s="1"/>
    </row>
    <row r="14" spans="1:9" x14ac:dyDescent="0.35">
      <c r="A14" s="12" t="s">
        <v>234</v>
      </c>
      <c r="B14" s="25">
        <v>9.9370739381227063E-2</v>
      </c>
      <c r="C14" s="25">
        <v>9.9370739381227063E-2</v>
      </c>
      <c r="D14" s="25">
        <v>9.9370739381227063E-2</v>
      </c>
      <c r="E14" s="25">
        <v>0.17046317388003038</v>
      </c>
      <c r="F14" s="26">
        <v>0.34325804243668723</v>
      </c>
      <c r="G14" s="95">
        <v>0.34325804243668723</v>
      </c>
      <c r="H14" s="1"/>
      <c r="I14" s="1"/>
    </row>
    <row r="15" spans="1:9" x14ac:dyDescent="0.35">
      <c r="A15" s="12" t="s">
        <v>235</v>
      </c>
      <c r="B15" s="25">
        <v>0.56433555086808374</v>
      </c>
      <c r="C15" s="25">
        <v>0.56433555086808374</v>
      </c>
      <c r="D15" s="25">
        <v>0.56433555086808374</v>
      </c>
      <c r="E15" s="25">
        <v>0.54866854494228845</v>
      </c>
      <c r="F15" s="26">
        <v>0.88130831744757698</v>
      </c>
      <c r="G15" s="95">
        <v>0.88130831744757698</v>
      </c>
      <c r="H15" s="1"/>
      <c r="I15" s="1"/>
    </row>
    <row r="16" spans="1:9" x14ac:dyDescent="0.35">
      <c r="A16" s="12" t="s">
        <v>236</v>
      </c>
      <c r="B16" s="25">
        <v>1.1648223645894002E-3</v>
      </c>
      <c r="C16" s="25">
        <v>1.1648223645894002E-3</v>
      </c>
      <c r="D16" s="25">
        <v>1.1648223645894002E-3</v>
      </c>
      <c r="E16" s="25">
        <v>3.5810205908683976E-4</v>
      </c>
      <c r="F16" s="26">
        <v>0</v>
      </c>
      <c r="G16" s="95">
        <v>0</v>
      </c>
      <c r="H16" s="1"/>
      <c r="I16" s="1"/>
    </row>
    <row r="17" spans="1:9" x14ac:dyDescent="0.35">
      <c r="A17" s="12" t="s">
        <v>237</v>
      </c>
      <c r="B17" s="25">
        <v>0</v>
      </c>
      <c r="C17" s="25">
        <v>0</v>
      </c>
      <c r="D17" s="25">
        <v>0</v>
      </c>
      <c r="E17" s="25">
        <v>1.2894906511927789E-3</v>
      </c>
      <c r="F17" s="26">
        <v>3.875968992248062E-3</v>
      </c>
      <c r="G17" s="95">
        <v>3.875968992248062E-3</v>
      </c>
      <c r="H17" s="1"/>
      <c r="I17" s="1"/>
    </row>
    <row r="18" spans="1:9" x14ac:dyDescent="0.35">
      <c r="A18" s="12" t="s">
        <v>238</v>
      </c>
      <c r="B18" s="25">
        <v>8.7453000974794595E-2</v>
      </c>
      <c r="C18" s="25">
        <v>8.7453000974794595E-2</v>
      </c>
      <c r="D18" s="25">
        <v>8.7453000974794595E-2</v>
      </c>
      <c r="E18" s="25">
        <v>0.15899389544223619</v>
      </c>
      <c r="F18" s="26">
        <v>0.40653929485916879</v>
      </c>
      <c r="G18" s="95">
        <v>0.40653929485916879</v>
      </c>
      <c r="H18" s="1"/>
      <c r="I18" s="1"/>
    </row>
    <row r="19" spans="1:9" x14ac:dyDescent="0.35">
      <c r="A19" s="12" t="s">
        <v>239</v>
      </c>
      <c r="B19" s="25">
        <v>3.2156884137028149E-2</v>
      </c>
      <c r="C19" s="25">
        <v>3.2156884137028149E-2</v>
      </c>
      <c r="D19" s="25">
        <v>3.2156884137028149E-2</v>
      </c>
      <c r="E19" s="25">
        <v>0.1671428860923663</v>
      </c>
      <c r="F19" s="26">
        <v>0.47478891820580477</v>
      </c>
      <c r="G19" s="95">
        <v>0.47478891820580477</v>
      </c>
      <c r="H19" s="1"/>
      <c r="I19" s="1"/>
    </row>
    <row r="20" spans="1:9" x14ac:dyDescent="0.35">
      <c r="A20" s="12" t="s">
        <v>240</v>
      </c>
      <c r="B20" s="25">
        <v>6.8073519400953025E-4</v>
      </c>
      <c r="C20" s="25">
        <v>6.8073519400953025E-4</v>
      </c>
      <c r="D20" s="25">
        <v>6.8073519400953025E-4</v>
      </c>
      <c r="E20" s="25">
        <v>3.3112582781456954E-4</v>
      </c>
      <c r="F20" s="26">
        <v>1.0554089709762533E-3</v>
      </c>
      <c r="G20" s="95">
        <v>1.0554089709762533E-3</v>
      </c>
      <c r="H20" s="1"/>
      <c r="I20" s="1"/>
    </row>
    <row r="21" spans="1:9" x14ac:dyDescent="0.35">
      <c r="A21" s="12" t="s">
        <v>241</v>
      </c>
      <c r="B21" s="25">
        <v>0.44848035581912526</v>
      </c>
      <c r="C21" s="25">
        <v>0.44848035581912526</v>
      </c>
      <c r="D21" s="25">
        <v>0.44848035581912526</v>
      </c>
      <c r="E21" s="25">
        <v>0.59673331455927903</v>
      </c>
      <c r="F21" s="26">
        <v>0.75257731958762886</v>
      </c>
      <c r="G21" s="95">
        <v>0.75257731958762886</v>
      </c>
      <c r="H21" s="1"/>
      <c r="I21" s="1"/>
    </row>
    <row r="22" spans="1:9" x14ac:dyDescent="0.35">
      <c r="A22" s="12" t="s">
        <v>242</v>
      </c>
      <c r="B22" s="25">
        <v>0.30917051812211138</v>
      </c>
      <c r="C22" s="25">
        <v>0.30917051812211138</v>
      </c>
      <c r="D22" s="25">
        <v>0.30917051812211138</v>
      </c>
      <c r="E22" s="25">
        <v>0.28121314237573714</v>
      </c>
      <c r="F22" s="26">
        <v>0.65008675534991323</v>
      </c>
      <c r="G22" s="95">
        <v>0.65008675534991323</v>
      </c>
      <c r="H22" s="1"/>
      <c r="I22" s="1"/>
    </row>
    <row r="23" spans="1:9" x14ac:dyDescent="0.35">
      <c r="A23" s="12" t="s">
        <v>243</v>
      </c>
      <c r="B23" s="25">
        <v>0.24049429657794677</v>
      </c>
      <c r="C23" s="25">
        <v>0.24049429657794677</v>
      </c>
      <c r="D23" s="25">
        <v>0.24049429657794677</v>
      </c>
      <c r="E23" s="25">
        <v>0.34344584800165667</v>
      </c>
      <c r="F23" s="26">
        <v>0.71473220627930101</v>
      </c>
      <c r="G23" s="95">
        <v>0.71473220627930101</v>
      </c>
      <c r="H23" s="1"/>
      <c r="I23" s="1"/>
    </row>
    <row r="24" spans="1:9" x14ac:dyDescent="0.35">
      <c r="A24" s="12" t="s">
        <v>244</v>
      </c>
      <c r="B24" s="25">
        <v>0.17287671232876711</v>
      </c>
      <c r="C24" s="25">
        <v>0.17287671232876711</v>
      </c>
      <c r="D24" s="25">
        <v>0.17287671232876711</v>
      </c>
      <c r="E24" s="25">
        <v>0.42665303340149968</v>
      </c>
      <c r="F24" s="26">
        <v>0.6519220158175465</v>
      </c>
      <c r="G24" s="95">
        <v>0.6519220158175465</v>
      </c>
      <c r="H24" s="1"/>
      <c r="I24" s="1"/>
    </row>
    <row r="25" spans="1:9" x14ac:dyDescent="0.35">
      <c r="A25" s="12" t="s">
        <v>245</v>
      </c>
      <c r="B25" s="25">
        <v>0.25860323886639675</v>
      </c>
      <c r="C25" s="25">
        <v>0.25860323886639675</v>
      </c>
      <c r="D25" s="25">
        <v>0.25860323886639675</v>
      </c>
      <c r="E25" s="25">
        <v>0.48109122401847576</v>
      </c>
      <c r="F25" s="26">
        <v>0.79136104319478406</v>
      </c>
      <c r="G25" s="95">
        <v>0.79136104319478406</v>
      </c>
      <c r="H25" s="1"/>
      <c r="I25" s="1"/>
    </row>
    <row r="26" spans="1:9" x14ac:dyDescent="0.35">
      <c r="A26" s="12" t="s">
        <v>246</v>
      </c>
      <c r="B26" s="25">
        <v>0.29664650907091811</v>
      </c>
      <c r="C26" s="25">
        <v>0.29664650907091811</v>
      </c>
      <c r="D26" s="25">
        <v>0.29664650907091811</v>
      </c>
      <c r="E26" s="25">
        <v>0.53878029006395822</v>
      </c>
      <c r="F26" s="26">
        <v>0.72095114397042659</v>
      </c>
      <c r="G26" s="95">
        <v>0.72095114397042659</v>
      </c>
      <c r="H26" s="1"/>
      <c r="I26" s="1"/>
    </row>
    <row r="27" spans="1:9" x14ac:dyDescent="0.35">
      <c r="A27" s="12" t="s">
        <v>247</v>
      </c>
      <c r="B27" s="25">
        <v>5.6959772160911359E-3</v>
      </c>
      <c r="C27" s="25">
        <v>5.6959772160911359E-3</v>
      </c>
      <c r="D27" s="25">
        <v>5.6959772160911359E-3</v>
      </c>
      <c r="E27" s="25">
        <v>3.0479357162648932E-3</v>
      </c>
      <c r="F27" s="26">
        <v>0.30757800891530462</v>
      </c>
      <c r="G27" s="95">
        <v>0.30757800891530462</v>
      </c>
      <c r="H27" s="1"/>
      <c r="I27" s="1"/>
    </row>
    <row r="28" spans="1:9" x14ac:dyDescent="0.35">
      <c r="A28" s="12" t="s">
        <v>248</v>
      </c>
      <c r="B28" s="25">
        <v>0.44373865698729581</v>
      </c>
      <c r="C28" s="25">
        <v>0.44373865698729581</v>
      </c>
      <c r="D28" s="25">
        <v>0.44373865698729581</v>
      </c>
      <c r="E28" s="25">
        <v>0.76881720430107525</v>
      </c>
      <c r="F28" s="26">
        <v>0.88717259905977164</v>
      </c>
      <c r="G28" s="95">
        <v>0.88717259905977164</v>
      </c>
      <c r="H28" s="1"/>
      <c r="I28" s="1"/>
    </row>
    <row r="29" spans="1:9" x14ac:dyDescent="0.35">
      <c r="A29" s="12" t="s">
        <v>249</v>
      </c>
      <c r="B29" s="25">
        <v>0.21068702290076335</v>
      </c>
      <c r="C29" s="25">
        <v>0.21068702290076335</v>
      </c>
      <c r="D29" s="25">
        <v>0.21068702290076335</v>
      </c>
      <c r="E29" s="25">
        <v>0.34809613826627062</v>
      </c>
      <c r="F29" s="26">
        <v>0.49639076034648699</v>
      </c>
      <c r="G29" s="95">
        <v>0.49639076034648699</v>
      </c>
      <c r="H29" s="1"/>
      <c r="I29" s="1"/>
    </row>
    <row r="30" spans="1:9" x14ac:dyDescent="0.35">
      <c r="A30" s="12" t="s">
        <v>250</v>
      </c>
      <c r="B30" s="25">
        <v>0.44179792547061081</v>
      </c>
      <c r="C30" s="25">
        <v>0.44179792547061081</v>
      </c>
      <c r="D30" s="25">
        <v>0.44179792547061081</v>
      </c>
      <c r="E30" s="25">
        <v>0.8750718528453727</v>
      </c>
      <c r="F30" s="26">
        <v>0.75272363818090959</v>
      </c>
      <c r="G30" s="95">
        <v>0.75272363818090959</v>
      </c>
      <c r="H30" s="1"/>
      <c r="I30" s="1"/>
    </row>
    <row r="31" spans="1:9" x14ac:dyDescent="0.35">
      <c r="A31" s="12" t="s">
        <v>251</v>
      </c>
      <c r="B31" s="25">
        <v>4.7483380816714152E-4</v>
      </c>
      <c r="C31" s="25">
        <v>4.7483380816714152E-4</v>
      </c>
      <c r="D31" s="25">
        <v>4.7483380816714152E-4</v>
      </c>
      <c r="E31" s="25">
        <v>3.9002481976125754E-3</v>
      </c>
      <c r="F31" s="26">
        <v>7.4359680528779948E-3</v>
      </c>
      <c r="G31" s="95">
        <v>7.4359680528779948E-3</v>
      </c>
      <c r="H31" s="1"/>
      <c r="I31" s="1"/>
    </row>
    <row r="32" spans="1:9" x14ac:dyDescent="0.35">
      <c r="A32" s="12" t="s">
        <v>252</v>
      </c>
      <c r="B32" s="25">
        <v>0.18933333333333333</v>
      </c>
      <c r="C32" s="25">
        <v>0.18933333333333333</v>
      </c>
      <c r="D32" s="25">
        <v>0.18933333333333333</v>
      </c>
      <c r="E32" s="25">
        <v>0.2480030611756828</v>
      </c>
      <c r="F32" s="26">
        <v>0.547085201793722</v>
      </c>
      <c r="G32" s="95">
        <v>0.547085201793722</v>
      </c>
      <c r="H32" s="1"/>
      <c r="I32" s="1"/>
    </row>
    <row r="33" spans="1:9" x14ac:dyDescent="0.35">
      <c r="A33" s="12" t="s">
        <v>253</v>
      </c>
      <c r="B33" s="25">
        <v>0.42192530585962651</v>
      </c>
      <c r="C33" s="25">
        <v>0.42192530585962651</v>
      </c>
      <c r="D33" s="25">
        <v>0.42192530585962651</v>
      </c>
      <c r="E33" s="25">
        <v>0.62808661517031783</v>
      </c>
      <c r="F33" s="26">
        <v>0.82479662548960531</v>
      </c>
      <c r="G33" s="95">
        <v>0.82479662548960531</v>
      </c>
      <c r="H33" s="1"/>
      <c r="I33" s="1"/>
    </row>
    <row r="34" spans="1:9" x14ac:dyDescent="0.35">
      <c r="A34" s="12" t="s">
        <v>254</v>
      </c>
      <c r="B34" s="25">
        <v>0.28424088803426273</v>
      </c>
      <c r="C34" s="25">
        <v>0.28424088803426273</v>
      </c>
      <c r="D34" s="25">
        <v>0.28424088803426273</v>
      </c>
      <c r="E34" s="25">
        <v>0.32653994382389445</v>
      </c>
      <c r="F34" s="26">
        <v>0.68626231207879729</v>
      </c>
      <c r="G34" s="95">
        <v>0.68626231207879729</v>
      </c>
      <c r="H34" s="1"/>
      <c r="I34" s="1"/>
    </row>
    <row r="35" spans="1:9" x14ac:dyDescent="0.35">
      <c r="A35" s="12" t="s">
        <v>255</v>
      </c>
      <c r="B35" s="25">
        <v>0.38360941586748037</v>
      </c>
      <c r="C35" s="25">
        <v>0.38360941586748037</v>
      </c>
      <c r="D35" s="25">
        <v>0.38360941586748037</v>
      </c>
      <c r="E35" s="25">
        <v>0.54629783004803711</v>
      </c>
      <c r="F35" s="26">
        <v>0.7182274247491639</v>
      </c>
      <c r="G35" s="95">
        <v>0.7182274247491639</v>
      </c>
      <c r="H35" s="1"/>
      <c r="I35" s="1"/>
    </row>
    <row r="36" spans="1:9" x14ac:dyDescent="0.35">
      <c r="A36" s="12" t="s">
        <v>256</v>
      </c>
      <c r="B36" s="25">
        <v>0.14250913520097441</v>
      </c>
      <c r="C36" s="25">
        <v>0.14250913520097441</v>
      </c>
      <c r="D36" s="25">
        <v>0.14250913520097441</v>
      </c>
      <c r="E36" s="25">
        <v>0.21656230432060114</v>
      </c>
      <c r="F36" s="26">
        <v>0.70934381614756581</v>
      </c>
      <c r="G36" s="95">
        <v>0.70934381614756581</v>
      </c>
      <c r="H36" s="1"/>
      <c r="I36" s="1"/>
    </row>
    <row r="37" spans="1:9" x14ac:dyDescent="0.35">
      <c r="A37" s="12" t="s">
        <v>257</v>
      </c>
      <c r="B37" s="25">
        <v>0.16153295128939829</v>
      </c>
      <c r="C37" s="25">
        <v>0.16153295128939829</v>
      </c>
      <c r="D37" s="25">
        <v>0.16153295128939829</v>
      </c>
      <c r="E37" s="25">
        <v>0.32959839594267853</v>
      </c>
      <c r="F37" s="26">
        <v>0.5992547425474255</v>
      </c>
      <c r="G37" s="98">
        <v>0.5992547425474255</v>
      </c>
      <c r="H37" s="1"/>
      <c r="I37" s="1"/>
    </row>
    <row r="38" spans="1:9" x14ac:dyDescent="0.35">
      <c r="A38" s="203" t="s">
        <v>15</v>
      </c>
      <c r="B38" s="203"/>
      <c r="C38" s="203"/>
      <c r="D38" s="203"/>
      <c r="E38" s="1"/>
      <c r="F38" s="1"/>
      <c r="G38" s="1"/>
      <c r="H38" s="1"/>
      <c r="I38" s="1"/>
    </row>
    <row r="39" spans="1:9" x14ac:dyDescent="0.35">
      <c r="A39" s="199"/>
      <c r="B39" s="199"/>
      <c r="C39" s="199"/>
      <c r="D39" s="199"/>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I43" s="1"/>
    </row>
    <row r="44" spans="1:9" x14ac:dyDescent="0.35">
      <c r="A44" s="1"/>
      <c r="B44" s="1"/>
      <c r="C44" s="1"/>
      <c r="D44" s="1"/>
      <c r="E44" s="1"/>
      <c r="F44" s="1"/>
      <c r="G44" s="1"/>
      <c r="H44" s="1"/>
      <c r="I44" s="1"/>
    </row>
    <row r="45" spans="1:9" x14ac:dyDescent="0.35">
      <c r="G45" s="1"/>
      <c r="H45" s="1"/>
    </row>
  </sheetData>
  <mergeCells count="5">
    <mergeCell ref="A38:D38"/>
    <mergeCell ref="A39:D39"/>
    <mergeCell ref="A1:F1"/>
    <mergeCell ref="A2:F2"/>
    <mergeCell ref="A3:F3"/>
  </mergeCells>
  <pageMargins left="0.7" right="0.7" top="0.75" bottom="0.75" header="0.3" footer="0.3"/>
  <tableParts count="1">
    <tablePart r:id="rId1"/>
  </tableParts>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dimension ref="A1:I45"/>
  <sheetViews>
    <sheetView zoomScale="80" zoomScaleNormal="80" workbookViewId="0">
      <selection activeCell="A3" sqref="A3:F3"/>
    </sheetView>
  </sheetViews>
  <sheetFormatPr baseColWidth="10" defaultColWidth="11.453125" defaultRowHeight="14.5" x14ac:dyDescent="0.35"/>
  <cols>
    <col min="1" max="1" width="25.453125" bestFit="1" customWidth="1"/>
  </cols>
  <sheetData>
    <row r="1" spans="1:9" ht="23.5" x14ac:dyDescent="0.35">
      <c r="A1" s="202" t="s">
        <v>120</v>
      </c>
      <c r="B1" s="202"/>
      <c r="C1" s="202"/>
      <c r="D1" s="202"/>
      <c r="E1" s="202"/>
      <c r="F1" s="202"/>
      <c r="G1" s="1"/>
      <c r="H1" s="1"/>
      <c r="I1" s="1"/>
    </row>
    <row r="2" spans="1:9" ht="63" customHeight="1" x14ac:dyDescent="0.35">
      <c r="A2" s="204" t="s">
        <v>219</v>
      </c>
      <c r="B2" s="204"/>
      <c r="C2" s="204"/>
      <c r="D2" s="204"/>
      <c r="E2" s="204"/>
      <c r="F2" s="204"/>
      <c r="G2" s="1"/>
      <c r="H2" s="1"/>
      <c r="I2" s="1"/>
    </row>
    <row r="3" spans="1:9" x14ac:dyDescent="0.35">
      <c r="A3" s="201" t="s">
        <v>298</v>
      </c>
      <c r="B3" s="201"/>
      <c r="C3" s="201"/>
      <c r="D3" s="201"/>
      <c r="E3" s="201"/>
      <c r="F3" s="201"/>
      <c r="G3" s="1"/>
      <c r="H3" s="1"/>
      <c r="I3" s="1"/>
    </row>
    <row r="4" spans="1:9" x14ac:dyDescent="0.35">
      <c r="A4" s="2"/>
      <c r="B4" s="2"/>
      <c r="C4" s="2"/>
      <c r="D4" s="2"/>
      <c r="E4" s="1"/>
      <c r="F4" s="1"/>
      <c r="G4" s="1"/>
      <c r="H4" s="1"/>
      <c r="I4" s="1"/>
    </row>
    <row r="5" spans="1:9" x14ac:dyDescent="0.35">
      <c r="A5" s="22" t="s">
        <v>226</v>
      </c>
      <c r="B5" s="23" t="s">
        <v>130</v>
      </c>
      <c r="C5" s="23" t="s">
        <v>131</v>
      </c>
      <c r="D5" s="23" t="s">
        <v>132</v>
      </c>
      <c r="E5" s="23" t="s">
        <v>133</v>
      </c>
      <c r="F5" s="24" t="s">
        <v>134</v>
      </c>
      <c r="G5" s="118" t="s">
        <v>291</v>
      </c>
      <c r="H5" s="1"/>
      <c r="I5" s="1"/>
    </row>
    <row r="6" spans="1:9" x14ac:dyDescent="0.35">
      <c r="A6" s="12" t="s">
        <v>1</v>
      </c>
      <c r="B6" s="17">
        <v>0.99756022427960978</v>
      </c>
      <c r="C6" s="17">
        <v>0.99270261006428817</v>
      </c>
      <c r="D6" s="17">
        <v>0.99334329832940638</v>
      </c>
      <c r="E6" s="17">
        <v>0.36975061875400123</v>
      </c>
      <c r="F6" s="18">
        <v>0.10903730040629697</v>
      </c>
      <c r="G6" s="184">
        <v>0.35896240000000001</v>
      </c>
      <c r="H6" s="1"/>
      <c r="I6" s="1"/>
    </row>
    <row r="7" spans="1:9" x14ac:dyDescent="0.35">
      <c r="A7" s="12" t="s">
        <v>228</v>
      </c>
      <c r="B7" s="17">
        <v>3.2605743078673678E-2</v>
      </c>
      <c r="C7" s="17">
        <v>4.5455558031293919E-2</v>
      </c>
      <c r="D7" s="17">
        <v>5.1660588716227251E-2</v>
      </c>
      <c r="E7" s="17">
        <v>5.5065148401393302E-2</v>
      </c>
      <c r="F7" s="18">
        <v>6.5456457451853578E-2</v>
      </c>
      <c r="G7" s="134">
        <v>9.4703499999999996E-2</v>
      </c>
      <c r="H7" s="1"/>
      <c r="I7" s="1"/>
    </row>
    <row r="8" spans="1:9" x14ac:dyDescent="0.35">
      <c r="A8" s="12" t="s">
        <v>230</v>
      </c>
      <c r="B8" s="17">
        <v>0.40225216351876225</v>
      </c>
      <c r="C8" s="17">
        <v>0.34774759955057238</v>
      </c>
      <c r="D8" s="17">
        <v>0.26580001929850616</v>
      </c>
      <c r="E8" s="17">
        <v>0.27652413089335237</v>
      </c>
      <c r="F8" s="18">
        <v>0.12808507879943715</v>
      </c>
      <c r="G8" s="134">
        <v>0.36</v>
      </c>
      <c r="H8" s="1"/>
      <c r="I8" s="1"/>
    </row>
    <row r="9" spans="1:9" x14ac:dyDescent="0.35">
      <c r="A9" s="12" t="s">
        <v>231</v>
      </c>
      <c r="B9" s="17">
        <v>2.2835687558340211E-2</v>
      </c>
      <c r="C9" s="17">
        <v>2.4936148577121051E-2</v>
      </c>
      <c r="D9" s="17">
        <v>2.7427844676410212E-2</v>
      </c>
      <c r="E9" s="17">
        <v>2.0641817997981014E-2</v>
      </c>
      <c r="F9" s="18">
        <v>2.5433893438105978E-2</v>
      </c>
      <c r="G9" s="134">
        <v>2.49302E-2</v>
      </c>
      <c r="H9" s="1"/>
      <c r="I9" s="1"/>
    </row>
    <row r="10" spans="1:9" x14ac:dyDescent="0.35">
      <c r="A10" s="12" t="s">
        <v>233</v>
      </c>
      <c r="B10" s="17">
        <v>0.32438924153130655</v>
      </c>
      <c r="C10" s="17">
        <v>0.32597746908297953</v>
      </c>
      <c r="D10" s="17">
        <v>0.34423798122419708</v>
      </c>
      <c r="E10" s="17">
        <v>0.48866035162992261</v>
      </c>
      <c r="F10" s="18">
        <v>0.42929763550014177</v>
      </c>
      <c r="G10" s="134">
        <v>0.3268064</v>
      </c>
      <c r="H10" s="1"/>
      <c r="I10" s="1"/>
    </row>
    <row r="11" spans="1:9" x14ac:dyDescent="0.35">
      <c r="A11" s="12" t="s">
        <v>238</v>
      </c>
      <c r="B11" s="17">
        <v>0.38963531376281779</v>
      </c>
      <c r="C11" s="17">
        <v>0.36046512309312007</v>
      </c>
      <c r="D11" s="17">
        <v>0.39066529523602278</v>
      </c>
      <c r="E11" s="17">
        <v>0.37249073937474897</v>
      </c>
      <c r="F11" s="18">
        <v>0.33168741124068979</v>
      </c>
      <c r="G11" s="134">
        <v>0.20384169999999999</v>
      </c>
      <c r="H11" s="1"/>
      <c r="I11" s="1"/>
    </row>
    <row r="12" spans="1:9" x14ac:dyDescent="0.35">
      <c r="A12" s="12" t="s">
        <v>239</v>
      </c>
      <c r="B12" s="17">
        <v>8.1983500323818417E-2</v>
      </c>
      <c r="C12" s="17">
        <v>0.10255473918880016</v>
      </c>
      <c r="D12" s="17">
        <v>0.18247776038102115</v>
      </c>
      <c r="E12" s="17">
        <v>0.18988833056656701</v>
      </c>
      <c r="F12" s="18">
        <v>0.14049685400037068</v>
      </c>
      <c r="G12" s="134">
        <v>0.16579869999999999</v>
      </c>
      <c r="H12" s="1"/>
      <c r="I12" s="1"/>
    </row>
    <row r="13" spans="1:9" x14ac:dyDescent="0.35">
      <c r="A13" s="12" t="s">
        <v>245</v>
      </c>
      <c r="B13" s="17">
        <v>0.2623375791457993</v>
      </c>
      <c r="C13" s="17">
        <v>0.25244189984541898</v>
      </c>
      <c r="D13" s="17">
        <v>0.22681718919155835</v>
      </c>
      <c r="E13" s="17">
        <v>9.6571894113927317E-2</v>
      </c>
      <c r="F13" s="18">
        <v>7.6537069722728265E-2</v>
      </c>
      <c r="G13" s="134">
        <v>7.9531000000000004E-2</v>
      </c>
      <c r="H13" s="1"/>
      <c r="I13" s="1"/>
    </row>
    <row r="14" spans="1:9" x14ac:dyDescent="0.35">
      <c r="A14" s="12" t="s">
        <v>227</v>
      </c>
      <c r="B14" s="17">
        <v>0.90263871754970992</v>
      </c>
      <c r="C14" s="17">
        <v>0.84959597451801383</v>
      </c>
      <c r="D14" s="17">
        <v>0.84531585225648775</v>
      </c>
      <c r="E14" s="17">
        <v>0.79701855827158563</v>
      </c>
      <c r="F14" s="18">
        <v>0.89223574507148562</v>
      </c>
      <c r="G14" s="134">
        <v>0.80943600000000004</v>
      </c>
      <c r="H14" s="1"/>
      <c r="I14" s="1"/>
    </row>
    <row r="15" spans="1:9" x14ac:dyDescent="0.35">
      <c r="A15" s="12" t="s">
        <v>229</v>
      </c>
      <c r="B15" s="17">
        <v>2.0942612761110691E-2</v>
      </c>
      <c r="C15" s="17">
        <v>1.7834257607419312E-2</v>
      </c>
      <c r="D15" s="17">
        <v>2.7529854683172556E-2</v>
      </c>
      <c r="E15" s="17">
        <v>3.5188765456263711E-2</v>
      </c>
      <c r="F15" s="18">
        <v>5.273060606689757E-2</v>
      </c>
      <c r="G15" s="134">
        <v>4.4644999999999997E-2</v>
      </c>
      <c r="H15" s="1"/>
      <c r="I15" s="1"/>
    </row>
    <row r="16" spans="1:9" x14ac:dyDescent="0.35">
      <c r="A16" s="12" t="s">
        <v>232</v>
      </c>
      <c r="B16" s="17">
        <v>8.0207007632753513E-2</v>
      </c>
      <c r="C16" s="17">
        <v>6.936682804723257E-2</v>
      </c>
      <c r="D16" s="17">
        <v>6.674107943122716E-2</v>
      </c>
      <c r="E16" s="17">
        <v>8.1226545473111977E-2</v>
      </c>
      <c r="F16" s="18">
        <v>9.0039177889267741E-2</v>
      </c>
      <c r="G16" s="134">
        <v>6.6656499999999994E-2</v>
      </c>
      <c r="H16" s="1"/>
      <c r="I16" s="1"/>
    </row>
    <row r="17" spans="1:9" x14ac:dyDescent="0.35">
      <c r="A17" s="12" t="s">
        <v>234</v>
      </c>
      <c r="B17" s="17">
        <v>0.38555000321654004</v>
      </c>
      <c r="C17" s="17">
        <v>0.50755066419951878</v>
      </c>
      <c r="D17" s="17">
        <v>0.30691361425230901</v>
      </c>
      <c r="E17" s="17">
        <v>0.62798424338166881</v>
      </c>
      <c r="F17" s="18">
        <v>0.63163888186128625</v>
      </c>
      <c r="G17" s="134">
        <v>0.50579669999999999</v>
      </c>
      <c r="H17" s="1"/>
      <c r="I17" s="1"/>
    </row>
    <row r="18" spans="1:9" x14ac:dyDescent="0.35">
      <c r="A18" s="12" t="s">
        <v>235</v>
      </c>
      <c r="B18" s="17">
        <v>0.37205178341003992</v>
      </c>
      <c r="C18" s="17">
        <v>0.366167056252863</v>
      </c>
      <c r="D18" s="17">
        <v>0.25263487987340166</v>
      </c>
      <c r="E18" s="17">
        <v>0.33149932882068855</v>
      </c>
      <c r="F18" s="18">
        <v>0.49721750555499639</v>
      </c>
      <c r="G18" s="134">
        <v>0.51002479999999994</v>
      </c>
      <c r="H18" s="1"/>
      <c r="I18" s="1"/>
    </row>
    <row r="19" spans="1:9" x14ac:dyDescent="0.35">
      <c r="A19" s="12" t="s">
        <v>237</v>
      </c>
      <c r="B19" s="17">
        <v>1</v>
      </c>
      <c r="C19" s="17">
        <v>1</v>
      </c>
      <c r="D19" s="17">
        <v>1</v>
      </c>
      <c r="E19" s="17">
        <v>1</v>
      </c>
      <c r="F19" s="18">
        <v>1</v>
      </c>
      <c r="G19" s="134">
        <v>1</v>
      </c>
      <c r="H19" s="1"/>
      <c r="I19" s="1"/>
    </row>
    <row r="20" spans="1:9" x14ac:dyDescent="0.35">
      <c r="A20" s="12" t="s">
        <v>240</v>
      </c>
      <c r="B20" s="17">
        <v>0.87624985348710327</v>
      </c>
      <c r="C20" s="17">
        <v>0.18565139778913342</v>
      </c>
      <c r="D20" s="17">
        <v>0.97725110683136118</v>
      </c>
      <c r="E20" s="17">
        <v>0.76117019709574518</v>
      </c>
      <c r="F20" s="18">
        <v>0.37843579484012224</v>
      </c>
      <c r="G20" s="134">
        <v>0.97474349999999998</v>
      </c>
      <c r="H20" s="1"/>
      <c r="I20" s="1"/>
    </row>
    <row r="21" spans="1:9" x14ac:dyDescent="0.35">
      <c r="A21" s="12" t="s">
        <v>241</v>
      </c>
      <c r="B21" s="17">
        <v>0.90193047107816848</v>
      </c>
      <c r="C21" s="17">
        <v>0.99995137649569976</v>
      </c>
      <c r="D21" s="17">
        <v>1</v>
      </c>
      <c r="E21" s="17">
        <v>0.99906545878584474</v>
      </c>
      <c r="F21" s="18">
        <v>0.99978929377676051</v>
      </c>
      <c r="G21" s="134">
        <v>0.99578719999999998</v>
      </c>
      <c r="H21" s="1"/>
      <c r="I21" s="1"/>
    </row>
    <row r="22" spans="1:9" x14ac:dyDescent="0.35">
      <c r="A22" s="12" t="s">
        <v>242</v>
      </c>
      <c r="B22" s="17">
        <v>0.72391245699747253</v>
      </c>
      <c r="C22" s="17">
        <v>0.63343017581109129</v>
      </c>
      <c r="D22" s="17">
        <v>0.54736006863651854</v>
      </c>
      <c r="E22" s="17">
        <v>0.49136672622729272</v>
      </c>
      <c r="F22" s="18">
        <v>0.68275651141828697</v>
      </c>
      <c r="G22" s="134">
        <v>0.66593040000000003</v>
      </c>
      <c r="H22" s="1"/>
      <c r="I22" s="1"/>
    </row>
    <row r="23" spans="1:9" x14ac:dyDescent="0.35">
      <c r="A23" s="12" t="s">
        <v>243</v>
      </c>
      <c r="B23" s="17">
        <v>0.73831909163506182</v>
      </c>
      <c r="C23" s="17">
        <v>0.7398569078561722</v>
      </c>
      <c r="D23" s="17">
        <v>0.73139278666649465</v>
      </c>
      <c r="E23" s="17">
        <v>0.75370212592076036</v>
      </c>
      <c r="F23" s="18">
        <v>0.82097938328540265</v>
      </c>
      <c r="G23" s="134">
        <v>0.76526539999999998</v>
      </c>
      <c r="H23" s="1"/>
      <c r="I23" s="1"/>
    </row>
    <row r="24" spans="1:9" x14ac:dyDescent="0.35">
      <c r="A24" s="12" t="s">
        <v>244</v>
      </c>
      <c r="B24" s="17">
        <v>0.27679371303507455</v>
      </c>
      <c r="C24" s="17">
        <v>0.24531559395816746</v>
      </c>
      <c r="D24" s="17">
        <v>0.22212595182640166</v>
      </c>
      <c r="E24" s="17">
        <v>0.30610542680731068</v>
      </c>
      <c r="F24" s="18">
        <v>0.39061393016343299</v>
      </c>
      <c r="G24" s="134">
        <v>0.44262790000000002</v>
      </c>
      <c r="H24" s="1"/>
      <c r="I24" s="1"/>
    </row>
    <row r="25" spans="1:9" x14ac:dyDescent="0.35">
      <c r="A25" s="12" t="s">
        <v>246</v>
      </c>
      <c r="B25" s="17">
        <v>0.2620049404347729</v>
      </c>
      <c r="C25" s="17">
        <v>0.23732998467079772</v>
      </c>
      <c r="D25" s="17">
        <v>0.18871313261965345</v>
      </c>
      <c r="E25" s="17">
        <v>0.14566999400830441</v>
      </c>
      <c r="F25" s="18">
        <v>0.14806730460523326</v>
      </c>
      <c r="G25" s="134">
        <v>0.20222870000000001</v>
      </c>
      <c r="H25" s="1"/>
      <c r="I25" s="1"/>
    </row>
    <row r="26" spans="1:9" x14ac:dyDescent="0.35">
      <c r="A26" s="12" t="s">
        <v>247</v>
      </c>
      <c r="B26" s="17">
        <v>1</v>
      </c>
      <c r="C26" s="17">
        <v>1</v>
      </c>
      <c r="D26" s="17">
        <v>1</v>
      </c>
      <c r="E26" s="17">
        <v>1</v>
      </c>
      <c r="F26" s="18">
        <v>1</v>
      </c>
      <c r="G26" s="134">
        <v>0.93727660000000002</v>
      </c>
      <c r="H26" s="1"/>
      <c r="I26" s="1"/>
    </row>
    <row r="27" spans="1:9" x14ac:dyDescent="0.35">
      <c r="A27" s="12" t="s">
        <v>236</v>
      </c>
      <c r="B27" s="17">
        <v>0.83302839903360548</v>
      </c>
      <c r="C27" s="17">
        <v>1</v>
      </c>
      <c r="D27" s="17">
        <v>0.47120080694335958</v>
      </c>
      <c r="E27" s="17">
        <v>0.62736994107083355</v>
      </c>
      <c r="F27" s="18">
        <v>0.94174051790292079</v>
      </c>
      <c r="G27" s="134">
        <v>0.62346310000000005</v>
      </c>
      <c r="H27" s="1"/>
      <c r="I27" s="1"/>
    </row>
    <row r="28" spans="1:9" x14ac:dyDescent="0.35">
      <c r="A28" s="12" t="s">
        <v>248</v>
      </c>
      <c r="B28" s="17">
        <v>0.56869529562216536</v>
      </c>
      <c r="C28" s="17">
        <v>0.90891076208634602</v>
      </c>
      <c r="D28" s="17">
        <v>0.94176240596943028</v>
      </c>
      <c r="E28" s="17">
        <v>0.85172674226271894</v>
      </c>
      <c r="F28" s="18">
        <v>0.32056131718674025</v>
      </c>
      <c r="G28" s="134">
        <v>0.56808499999999995</v>
      </c>
      <c r="H28" s="1"/>
      <c r="I28" s="1"/>
    </row>
    <row r="29" spans="1:9" x14ac:dyDescent="0.35">
      <c r="A29" s="12" t="s">
        <v>249</v>
      </c>
      <c r="B29" s="17">
        <v>0.99425058385772913</v>
      </c>
      <c r="C29" s="17">
        <v>0.98927554416853669</v>
      </c>
      <c r="D29" s="17">
        <v>0.98992475704918792</v>
      </c>
      <c r="E29" s="17">
        <v>0.9942324543476847</v>
      </c>
      <c r="F29" s="18">
        <v>0.99503231065562758</v>
      </c>
      <c r="G29" s="134">
        <v>0.98757479999999997</v>
      </c>
      <c r="H29" s="1"/>
      <c r="I29" s="1"/>
    </row>
    <row r="30" spans="1:9" x14ac:dyDescent="0.35">
      <c r="A30" s="12" t="s">
        <v>250</v>
      </c>
      <c r="B30" s="17">
        <v>0.12241218113524914</v>
      </c>
      <c r="C30" s="17">
        <v>0.3327840692154721</v>
      </c>
      <c r="D30" s="17">
        <v>0.42294662704155961</v>
      </c>
      <c r="E30" s="17">
        <v>0.89977921761061108</v>
      </c>
      <c r="F30" s="18">
        <v>0.9468042413911204</v>
      </c>
      <c r="G30" s="134">
        <v>0.41371999999999998</v>
      </c>
      <c r="H30" s="1"/>
      <c r="I30" s="1"/>
    </row>
    <row r="31" spans="1:9" x14ac:dyDescent="0.35">
      <c r="A31" s="12" t="s">
        <v>251</v>
      </c>
      <c r="B31" s="17">
        <v>0.69045676676805146</v>
      </c>
      <c r="C31" s="17">
        <v>0.86178573332269537</v>
      </c>
      <c r="D31" s="17">
        <v>0.43866208204472001</v>
      </c>
      <c r="E31" s="17">
        <v>1</v>
      </c>
      <c r="F31" s="18">
        <v>0.75843474657414556</v>
      </c>
      <c r="G31" s="134">
        <v>1</v>
      </c>
      <c r="H31" s="1"/>
      <c r="I31" s="1"/>
    </row>
    <row r="32" spans="1:9" x14ac:dyDescent="0.35">
      <c r="A32" s="12" t="s">
        <v>252</v>
      </c>
      <c r="B32" s="17">
        <v>0.32337919173912255</v>
      </c>
      <c r="C32" s="17">
        <v>0.29072129031370081</v>
      </c>
      <c r="D32" s="17">
        <v>0.31462186496704214</v>
      </c>
      <c r="E32" s="17">
        <v>0.30127660118507027</v>
      </c>
      <c r="F32" s="18">
        <v>0.30340738819463592</v>
      </c>
      <c r="G32" s="134">
        <v>0.35937089999999999</v>
      </c>
      <c r="H32" s="1"/>
      <c r="I32" s="1"/>
    </row>
    <row r="33" spans="1:9" x14ac:dyDescent="0.35">
      <c r="A33" s="12" t="s">
        <v>253</v>
      </c>
      <c r="B33" s="17">
        <v>0.9925565333295624</v>
      </c>
      <c r="C33" s="17">
        <v>0.99441178219871074</v>
      </c>
      <c r="D33" s="17">
        <v>0.98921225235338783</v>
      </c>
      <c r="E33" s="17">
        <v>0.98617745013858293</v>
      </c>
      <c r="F33" s="18">
        <v>0.97549595496334207</v>
      </c>
      <c r="G33" s="134">
        <v>0.97384020000000004</v>
      </c>
      <c r="H33" s="1"/>
      <c r="I33" s="1"/>
    </row>
    <row r="34" spans="1:9" x14ac:dyDescent="0.35">
      <c r="A34" s="12" t="s">
        <v>254</v>
      </c>
      <c r="B34" s="17">
        <v>0.51864539473972149</v>
      </c>
      <c r="C34" s="17">
        <v>0.50412200570868049</v>
      </c>
      <c r="D34" s="17">
        <v>0.73351383011289839</v>
      </c>
      <c r="E34" s="17">
        <v>0.6478115175519682</v>
      </c>
      <c r="F34" s="18">
        <v>0.73530121407745075</v>
      </c>
      <c r="G34" s="134">
        <v>0.48409089999999999</v>
      </c>
      <c r="H34" s="1"/>
      <c r="I34" s="1"/>
    </row>
    <row r="35" spans="1:9" x14ac:dyDescent="0.35">
      <c r="A35" s="12" t="s">
        <v>255</v>
      </c>
      <c r="B35" s="17">
        <v>0.93268314789391948</v>
      </c>
      <c r="C35" s="17">
        <v>0.98278269323374945</v>
      </c>
      <c r="D35" s="17">
        <v>0.95804317879182332</v>
      </c>
      <c r="E35" s="17">
        <v>0.96427650548731192</v>
      </c>
      <c r="F35" s="18">
        <v>0.97337915142308418</v>
      </c>
      <c r="G35" s="134">
        <v>0.9895872</v>
      </c>
      <c r="H35" s="1"/>
      <c r="I35" s="1"/>
    </row>
    <row r="36" spans="1:9" x14ac:dyDescent="0.35">
      <c r="A36" s="12" t="s">
        <v>256</v>
      </c>
      <c r="B36" s="17">
        <v>0.99024972426917501</v>
      </c>
      <c r="C36" s="17">
        <v>0.96662835909861466</v>
      </c>
      <c r="D36" s="17">
        <v>0.95186140902213101</v>
      </c>
      <c r="E36" s="17">
        <v>0.89168729359163934</v>
      </c>
      <c r="F36" s="18">
        <v>0.90288365586007679</v>
      </c>
      <c r="G36" s="134">
        <v>0.90752350000000004</v>
      </c>
      <c r="H36" s="1"/>
      <c r="I36" s="1"/>
    </row>
    <row r="37" spans="1:9" x14ac:dyDescent="0.35">
      <c r="A37" s="12" t="s">
        <v>257</v>
      </c>
      <c r="B37" s="17">
        <v>0.99979130152978724</v>
      </c>
      <c r="C37" s="17">
        <v>0.99989757950097258</v>
      </c>
      <c r="D37" s="17">
        <v>0.99198831523191522</v>
      </c>
      <c r="E37" s="17">
        <v>0.999644233015899</v>
      </c>
      <c r="F37" s="18">
        <v>0.99983359447190412</v>
      </c>
      <c r="G37" s="136">
        <v>0.99749330000000003</v>
      </c>
      <c r="H37" s="1"/>
      <c r="I37" s="1"/>
    </row>
    <row r="38" spans="1:9" x14ac:dyDescent="0.35">
      <c r="A38" s="203" t="s">
        <v>278</v>
      </c>
      <c r="B38" s="203"/>
      <c r="C38" s="203"/>
      <c r="D38" s="203"/>
      <c r="E38" s="1"/>
      <c r="F38" s="1"/>
      <c r="G38" s="1"/>
      <c r="H38" s="1"/>
      <c r="I38" s="1"/>
    </row>
    <row r="39" spans="1:9" x14ac:dyDescent="0.35">
      <c r="A39" s="199"/>
      <c r="B39" s="199"/>
      <c r="C39" s="199"/>
      <c r="D39" s="199"/>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I43" s="1"/>
    </row>
    <row r="44" spans="1:9" x14ac:dyDescent="0.35">
      <c r="A44" s="1"/>
      <c r="B44" s="1"/>
      <c r="C44" s="1"/>
      <c r="D44" s="1"/>
      <c r="E44" s="1"/>
      <c r="F44" s="1"/>
      <c r="G44" s="1"/>
      <c r="H44" s="1"/>
      <c r="I44" s="1"/>
    </row>
    <row r="45" spans="1:9" x14ac:dyDescent="0.35">
      <c r="G45" s="1"/>
      <c r="H45" s="1"/>
    </row>
  </sheetData>
  <sortState xmlns:xlrd2="http://schemas.microsoft.com/office/spreadsheetml/2017/richdata2" ref="A6:D37">
    <sortCondition ref="D5:D37"/>
  </sortState>
  <mergeCells count="5">
    <mergeCell ref="A38:D38"/>
    <mergeCell ref="A39:D39"/>
    <mergeCell ref="A1:F1"/>
    <mergeCell ref="A2:F2"/>
    <mergeCell ref="A3:F3"/>
  </mergeCells>
  <pageMargins left="0.7" right="0.7" top="0.75" bottom="0.75" header="0.3" footer="0.3"/>
  <tableParts count="1">
    <tablePart r:id="rId1"/>
  </tableParts>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dimension ref="A1:I45"/>
  <sheetViews>
    <sheetView zoomScale="80" zoomScaleNormal="80" workbookViewId="0">
      <selection activeCell="G5" sqref="G5:G37"/>
    </sheetView>
  </sheetViews>
  <sheetFormatPr baseColWidth="10" defaultColWidth="11.453125" defaultRowHeight="14.5" x14ac:dyDescent="0.35"/>
  <cols>
    <col min="1" max="1" width="25.453125" bestFit="1" customWidth="1"/>
  </cols>
  <sheetData>
    <row r="1" spans="1:9" ht="23.5" x14ac:dyDescent="0.35">
      <c r="A1" s="202" t="s">
        <v>121</v>
      </c>
      <c r="B1" s="202"/>
      <c r="C1" s="202"/>
      <c r="D1" s="202"/>
      <c r="E1" s="202"/>
      <c r="F1" s="202"/>
      <c r="G1" s="1"/>
      <c r="H1" s="1"/>
      <c r="I1" s="1"/>
    </row>
    <row r="2" spans="1:9" ht="48.75" customHeight="1" x14ac:dyDescent="0.35">
      <c r="A2" s="204" t="s">
        <v>220</v>
      </c>
      <c r="B2" s="204"/>
      <c r="C2" s="204"/>
      <c r="D2" s="204"/>
      <c r="E2" s="204"/>
      <c r="F2" s="204"/>
      <c r="G2" s="1"/>
      <c r="H2" s="1"/>
      <c r="I2" s="1"/>
    </row>
    <row r="3" spans="1:9" x14ac:dyDescent="0.35">
      <c r="A3" s="201" t="s">
        <v>55</v>
      </c>
      <c r="B3" s="201"/>
      <c r="C3" s="201"/>
      <c r="D3" s="201"/>
      <c r="E3" s="201"/>
      <c r="F3" s="201"/>
      <c r="G3" s="1"/>
      <c r="H3" s="1"/>
      <c r="I3" s="1"/>
    </row>
    <row r="4" spans="1:9" x14ac:dyDescent="0.35">
      <c r="A4" s="2"/>
      <c r="B4" s="2"/>
      <c r="C4" s="2"/>
      <c r="D4" s="2"/>
      <c r="E4" s="1"/>
      <c r="F4" s="1"/>
      <c r="G4" s="1"/>
      <c r="H4" s="1"/>
      <c r="I4" s="1"/>
    </row>
    <row r="5" spans="1:9" x14ac:dyDescent="0.35">
      <c r="A5" s="22" t="s">
        <v>226</v>
      </c>
      <c r="B5" s="23" t="s">
        <v>130</v>
      </c>
      <c r="C5" s="23" t="s">
        <v>131</v>
      </c>
      <c r="D5" s="23" t="s">
        <v>132</v>
      </c>
      <c r="E5" s="23" t="s">
        <v>133</v>
      </c>
      <c r="F5" s="24" t="s">
        <v>134</v>
      </c>
      <c r="G5" s="118" t="s">
        <v>291</v>
      </c>
      <c r="H5" s="1"/>
      <c r="I5" s="1"/>
    </row>
    <row r="6" spans="1:9" x14ac:dyDescent="0.35">
      <c r="A6" s="12" t="s">
        <v>1</v>
      </c>
      <c r="B6" s="17">
        <v>0</v>
      </c>
      <c r="C6" s="17">
        <v>0</v>
      </c>
      <c r="D6" s="17">
        <v>0</v>
      </c>
      <c r="E6" s="17">
        <v>0</v>
      </c>
      <c r="F6" s="18">
        <v>0</v>
      </c>
      <c r="G6" s="119">
        <v>0</v>
      </c>
      <c r="H6" s="1"/>
      <c r="I6" s="1"/>
    </row>
    <row r="7" spans="1:9" x14ac:dyDescent="0.35">
      <c r="A7" s="12" t="s">
        <v>228</v>
      </c>
      <c r="B7" s="17">
        <v>5.5238913826189657</v>
      </c>
      <c r="C7" s="17">
        <v>6.751293510624782</v>
      </c>
      <c r="D7" s="17">
        <v>6.6078997180976327</v>
      </c>
      <c r="E7" s="17">
        <v>7.0585924552853507</v>
      </c>
      <c r="F7" s="18">
        <v>6.9725106242367501</v>
      </c>
      <c r="G7" s="91">
        <v>6.9725106242367501</v>
      </c>
      <c r="H7" s="1"/>
      <c r="I7" s="1"/>
    </row>
    <row r="8" spans="1:9" x14ac:dyDescent="0.35">
      <c r="A8" s="12" t="s">
        <v>230</v>
      </c>
      <c r="B8" s="17">
        <v>5.0660538679321281</v>
      </c>
      <c r="C8" s="17">
        <v>6.8504522104394443</v>
      </c>
      <c r="D8" s="17">
        <v>6.700230882073571</v>
      </c>
      <c r="E8" s="17">
        <v>8.1349818163787386</v>
      </c>
      <c r="F8" s="18">
        <v>8.0541669575115851</v>
      </c>
      <c r="G8" s="91">
        <v>8.0541669575115851</v>
      </c>
      <c r="H8" s="1"/>
      <c r="I8" s="1"/>
    </row>
    <row r="9" spans="1:9" x14ac:dyDescent="0.35">
      <c r="A9" s="12" t="s">
        <v>231</v>
      </c>
      <c r="B9" s="17">
        <v>5.6103360377151628</v>
      </c>
      <c r="C9" s="17">
        <v>6.46703937235681</v>
      </c>
      <c r="D9" s="17">
        <v>6.4057152465715728</v>
      </c>
      <c r="E9" s="17">
        <v>6.8915496994191772</v>
      </c>
      <c r="F9" s="18">
        <v>6.8771436035645408</v>
      </c>
      <c r="G9" s="91">
        <v>6.8771436035645408</v>
      </c>
      <c r="H9" s="1"/>
      <c r="I9" s="1"/>
    </row>
    <row r="10" spans="1:9" x14ac:dyDescent="0.35">
      <c r="A10" s="12" t="s">
        <v>233</v>
      </c>
      <c r="B10" s="17">
        <v>0.86071667574005495</v>
      </c>
      <c r="C10" s="17">
        <v>1.8395898123516192</v>
      </c>
      <c r="D10" s="17">
        <v>1.7875195385816232</v>
      </c>
      <c r="E10" s="17">
        <v>2.428000085465603</v>
      </c>
      <c r="F10" s="18">
        <v>2.3929536130728013</v>
      </c>
      <c r="G10" s="91">
        <v>2.3929536130728013</v>
      </c>
      <c r="H10" s="1"/>
      <c r="I10" s="1"/>
    </row>
    <row r="11" spans="1:9" x14ac:dyDescent="0.35">
      <c r="A11" s="12" t="s">
        <v>238</v>
      </c>
      <c r="B11" s="17">
        <v>11.822344230595826</v>
      </c>
      <c r="C11" s="17">
        <v>14.404189448635252</v>
      </c>
      <c r="D11" s="17">
        <v>14.241595995185168</v>
      </c>
      <c r="E11" s="17">
        <v>17.014201057587268</v>
      </c>
      <c r="F11" s="18">
        <v>16.923727835685987</v>
      </c>
      <c r="G11" s="91">
        <v>16.923727835685987</v>
      </c>
      <c r="H11" s="1"/>
      <c r="I11" s="1"/>
    </row>
    <row r="12" spans="1:9" x14ac:dyDescent="0.35">
      <c r="A12" s="12" t="s">
        <v>239</v>
      </c>
      <c r="B12" s="17">
        <v>6.4340121000770534</v>
      </c>
      <c r="C12" s="17">
        <v>8.2635841482285439</v>
      </c>
      <c r="D12" s="17">
        <v>8.1528561095465477</v>
      </c>
      <c r="E12" s="17">
        <v>9.5511734193544591</v>
      </c>
      <c r="F12" s="18">
        <v>9.4647432232195214</v>
      </c>
      <c r="G12" s="91">
        <v>9.4647432232195214</v>
      </c>
      <c r="H12" s="1"/>
      <c r="I12" s="1"/>
    </row>
    <row r="13" spans="1:9" x14ac:dyDescent="0.35">
      <c r="A13" s="12" t="s">
        <v>245</v>
      </c>
      <c r="B13" s="17">
        <v>3.2286592641464407</v>
      </c>
      <c r="C13" s="17">
        <v>7.2112751059849423</v>
      </c>
      <c r="D13" s="17">
        <v>7.1416603261541329</v>
      </c>
      <c r="E13" s="17">
        <v>6.550325605768653</v>
      </c>
      <c r="F13" s="18">
        <v>6.537897330494796</v>
      </c>
      <c r="G13" s="91">
        <v>6.537897330494796</v>
      </c>
      <c r="H13" s="1"/>
      <c r="I13" s="1"/>
    </row>
    <row r="14" spans="1:9" x14ac:dyDescent="0.35">
      <c r="A14" s="12" t="s">
        <v>227</v>
      </c>
      <c r="B14" s="17">
        <v>2.3712094523183653</v>
      </c>
      <c r="C14" s="17">
        <v>1.9987075024817285</v>
      </c>
      <c r="D14" s="17">
        <v>1.9827304180587086</v>
      </c>
      <c r="E14" s="17">
        <v>3.2819166393173611</v>
      </c>
      <c r="F14" s="18">
        <v>3.2664047010096455</v>
      </c>
      <c r="G14" s="91">
        <v>3.2664047010096455</v>
      </c>
      <c r="H14" s="1"/>
      <c r="I14" s="1"/>
    </row>
    <row r="15" spans="1:9" x14ac:dyDescent="0.35">
      <c r="A15" s="12" t="s">
        <v>229</v>
      </c>
      <c r="B15" s="17">
        <v>6.0437910434794109</v>
      </c>
      <c r="C15" s="17">
        <v>7.651914539309308</v>
      </c>
      <c r="D15" s="17">
        <v>7.5140701286483811</v>
      </c>
      <c r="E15" s="17">
        <v>8.7175109742214758</v>
      </c>
      <c r="F15" s="18">
        <v>8.6621697897048708</v>
      </c>
      <c r="G15" s="91">
        <v>8.6621697897048708</v>
      </c>
      <c r="H15" s="1"/>
      <c r="I15" s="1"/>
    </row>
    <row r="16" spans="1:9" x14ac:dyDescent="0.35">
      <c r="A16" s="12" t="s">
        <v>232</v>
      </c>
      <c r="B16" s="17">
        <v>3.9052664573580871</v>
      </c>
      <c r="C16" s="17">
        <v>5.0812754997832981</v>
      </c>
      <c r="D16" s="17">
        <v>5.0117136523010641</v>
      </c>
      <c r="E16" s="17">
        <v>4.7474501832612654</v>
      </c>
      <c r="F16" s="18">
        <v>4.6971534291616539</v>
      </c>
      <c r="G16" s="91">
        <v>4.6971534291616539</v>
      </c>
      <c r="H16" s="1"/>
      <c r="I16" s="1"/>
    </row>
    <row r="17" spans="1:9" x14ac:dyDescent="0.35">
      <c r="A17" s="12" t="s">
        <v>234</v>
      </c>
      <c r="B17" s="17">
        <v>0</v>
      </c>
      <c r="C17" s="17">
        <v>1.1712070459815886</v>
      </c>
      <c r="D17" s="17">
        <v>1.1541147074607745</v>
      </c>
      <c r="E17" s="17">
        <v>2.854174515646585</v>
      </c>
      <c r="F17" s="18">
        <v>2.8307761988337203</v>
      </c>
      <c r="G17" s="91">
        <v>2.8307761988337203</v>
      </c>
      <c r="H17" s="1"/>
      <c r="I17" s="1"/>
    </row>
    <row r="18" spans="1:9" x14ac:dyDescent="0.35">
      <c r="A18" s="12" t="s">
        <v>235</v>
      </c>
      <c r="B18" s="17">
        <v>2.0769020174270958</v>
      </c>
      <c r="C18" s="17">
        <v>2.6115164143133485</v>
      </c>
      <c r="D18" s="17">
        <v>2.6098027921161586</v>
      </c>
      <c r="E18" s="17">
        <v>3.7184673964778674</v>
      </c>
      <c r="F18" s="18">
        <v>3.7054535011903771</v>
      </c>
      <c r="G18" s="91">
        <v>3.7054535011903771</v>
      </c>
      <c r="H18" s="1"/>
      <c r="I18" s="1"/>
    </row>
    <row r="19" spans="1:9" x14ac:dyDescent="0.35">
      <c r="A19" s="12" t="s">
        <v>237</v>
      </c>
      <c r="B19" s="17">
        <v>8.3084081090063133</v>
      </c>
      <c r="C19" s="17">
        <v>8.1769491802608449</v>
      </c>
      <c r="D19" s="17">
        <v>7.8508341511285575</v>
      </c>
      <c r="E19" s="17">
        <v>7.6590204112893954</v>
      </c>
      <c r="F19" s="18">
        <v>7.5186556643672109</v>
      </c>
      <c r="G19" s="91">
        <v>7.5186556643672109</v>
      </c>
      <c r="H19" s="1"/>
      <c r="I19" s="1"/>
    </row>
    <row r="20" spans="1:9" x14ac:dyDescent="0.35">
      <c r="A20" s="12" t="s">
        <v>240</v>
      </c>
      <c r="B20" s="17">
        <v>0</v>
      </c>
      <c r="C20" s="17">
        <v>0</v>
      </c>
      <c r="D20" s="17">
        <v>0</v>
      </c>
      <c r="E20" s="17">
        <v>0</v>
      </c>
      <c r="F20" s="18">
        <v>0</v>
      </c>
      <c r="G20" s="91">
        <v>0</v>
      </c>
      <c r="H20" s="1"/>
      <c r="I20" s="1"/>
    </row>
    <row r="21" spans="1:9" x14ac:dyDescent="0.35">
      <c r="A21" s="12" t="s">
        <v>241</v>
      </c>
      <c r="B21" s="17">
        <v>0</v>
      </c>
      <c r="C21" s="17">
        <v>0</v>
      </c>
      <c r="D21" s="17">
        <v>0</v>
      </c>
      <c r="E21" s="17">
        <v>0</v>
      </c>
      <c r="F21" s="18">
        <v>0</v>
      </c>
      <c r="G21" s="91">
        <v>0</v>
      </c>
      <c r="H21" s="1"/>
      <c r="I21" s="1"/>
    </row>
    <row r="22" spans="1:9" x14ac:dyDescent="0.35">
      <c r="A22" s="12" t="s">
        <v>242</v>
      </c>
      <c r="B22" s="17">
        <v>2.4443154389073909</v>
      </c>
      <c r="C22" s="17">
        <v>4.4100726058317195</v>
      </c>
      <c r="D22" s="17">
        <v>4.3352914399670519</v>
      </c>
      <c r="E22" s="17">
        <v>5.2556585924178369</v>
      </c>
      <c r="F22" s="18">
        <v>5.2062444081078585</v>
      </c>
      <c r="G22" s="91">
        <v>5.2062444081078585</v>
      </c>
      <c r="H22" s="1"/>
      <c r="I22" s="1"/>
    </row>
    <row r="23" spans="1:9" x14ac:dyDescent="0.35">
      <c r="A23" s="12" t="s">
        <v>243</v>
      </c>
      <c r="B23" s="17">
        <v>2.2384384653265883</v>
      </c>
      <c r="C23" s="17">
        <v>3.3236485906345119</v>
      </c>
      <c r="D23" s="17">
        <v>3.2628112925898836</v>
      </c>
      <c r="E23" s="17">
        <v>3.2293656987540031</v>
      </c>
      <c r="F23" s="18">
        <v>3.1943778949049673</v>
      </c>
      <c r="G23" s="91">
        <v>3.1943778949049673</v>
      </c>
      <c r="H23" s="1"/>
      <c r="I23" s="1"/>
    </row>
    <row r="24" spans="1:9" x14ac:dyDescent="0.35">
      <c r="A24" s="12" t="s">
        <v>244</v>
      </c>
      <c r="B24" s="17">
        <v>1.0179930267477668</v>
      </c>
      <c r="C24" s="17">
        <v>2.036929532422826</v>
      </c>
      <c r="D24" s="17">
        <v>1.9896884396614547</v>
      </c>
      <c r="E24" s="17">
        <v>2.711162595814951</v>
      </c>
      <c r="F24" s="18">
        <v>2.6937148286552488</v>
      </c>
      <c r="G24" s="91">
        <v>2.6937148286552488</v>
      </c>
      <c r="H24" s="1"/>
      <c r="I24" s="1"/>
    </row>
    <row r="25" spans="1:9" x14ac:dyDescent="0.35">
      <c r="A25" s="12" t="s">
        <v>246</v>
      </c>
      <c r="B25" s="17">
        <v>3.4584778295850769</v>
      </c>
      <c r="C25" s="17">
        <v>7.4536244801873348</v>
      </c>
      <c r="D25" s="17">
        <v>7.3122355027314248</v>
      </c>
      <c r="E25" s="17">
        <v>8.1246257406198197</v>
      </c>
      <c r="F25" s="18">
        <v>8.0398777938575332</v>
      </c>
      <c r="G25" s="91">
        <v>8.0398777938575332</v>
      </c>
      <c r="H25" s="1"/>
      <c r="I25" s="1"/>
    </row>
    <row r="26" spans="1:9" x14ac:dyDescent="0.35">
      <c r="A26" s="12" t="s">
        <v>247</v>
      </c>
      <c r="B26" s="17">
        <v>0</v>
      </c>
      <c r="C26" s="17">
        <v>0</v>
      </c>
      <c r="D26" s="17">
        <v>0</v>
      </c>
      <c r="E26" s="17">
        <v>0</v>
      </c>
      <c r="F26" s="18">
        <v>0</v>
      </c>
      <c r="G26" s="91">
        <v>0</v>
      </c>
      <c r="H26" s="1"/>
      <c r="I26" s="1"/>
    </row>
    <row r="27" spans="1:9" x14ac:dyDescent="0.35">
      <c r="A27" s="12" t="s">
        <v>236</v>
      </c>
      <c r="B27" s="17">
        <v>0</v>
      </c>
      <c r="C27" s="17">
        <v>0</v>
      </c>
      <c r="D27" s="17">
        <v>0</v>
      </c>
      <c r="E27" s="17">
        <v>0</v>
      </c>
      <c r="F27" s="18">
        <v>0</v>
      </c>
      <c r="G27" s="91">
        <v>0</v>
      </c>
      <c r="H27" s="1"/>
      <c r="I27" s="1"/>
    </row>
    <row r="28" spans="1:9" x14ac:dyDescent="0.35">
      <c r="A28" s="12" t="s">
        <v>248</v>
      </c>
      <c r="B28" s="17">
        <v>0.77377221693477871</v>
      </c>
      <c r="C28" s="17">
        <v>1.537964657572169</v>
      </c>
      <c r="D28" s="17">
        <v>1.4819315495817247</v>
      </c>
      <c r="E28" s="17">
        <v>1.4571205840139301</v>
      </c>
      <c r="F28" s="18">
        <v>1.4312294260770002</v>
      </c>
      <c r="G28" s="91">
        <v>1.4312294260770002</v>
      </c>
      <c r="H28" s="1"/>
      <c r="I28" s="1"/>
    </row>
    <row r="29" spans="1:9" x14ac:dyDescent="0.35">
      <c r="A29" s="12" t="s">
        <v>249</v>
      </c>
      <c r="B29" s="17">
        <v>3.7231270011807633</v>
      </c>
      <c r="C29" s="17">
        <v>6.1303621511440785</v>
      </c>
      <c r="D29" s="17">
        <v>5.822783581691227</v>
      </c>
      <c r="E29" s="17">
        <v>3.7650425214489767</v>
      </c>
      <c r="F29" s="18">
        <v>3.6744611173117643</v>
      </c>
      <c r="G29" s="91">
        <v>3.6744611173117643</v>
      </c>
      <c r="H29" s="1"/>
      <c r="I29" s="1"/>
    </row>
    <row r="30" spans="1:9" x14ac:dyDescent="0.35">
      <c r="A30" s="12" t="s">
        <v>250</v>
      </c>
      <c r="B30" s="17">
        <v>0</v>
      </c>
      <c r="C30" s="17">
        <v>0</v>
      </c>
      <c r="D30" s="17">
        <v>0</v>
      </c>
      <c r="E30" s="17">
        <v>1.7785366200690071</v>
      </c>
      <c r="F30" s="18">
        <v>1.7756312369047198</v>
      </c>
      <c r="G30" s="91">
        <v>1.7756312369047198</v>
      </c>
      <c r="H30" s="1"/>
      <c r="I30" s="1"/>
    </row>
    <row r="31" spans="1:9" x14ac:dyDescent="0.35">
      <c r="A31" s="12" t="s">
        <v>251</v>
      </c>
      <c r="B31" s="17">
        <v>0</v>
      </c>
      <c r="C31" s="17">
        <v>1.8405020889698711</v>
      </c>
      <c r="D31" s="17">
        <v>1.7763882474153552</v>
      </c>
      <c r="E31" s="17">
        <v>0</v>
      </c>
      <c r="F31" s="18">
        <v>0</v>
      </c>
      <c r="G31" s="91">
        <v>0</v>
      </c>
      <c r="H31" s="1"/>
      <c r="I31" s="1"/>
    </row>
    <row r="32" spans="1:9" x14ac:dyDescent="0.35">
      <c r="A32" s="12" t="s">
        <v>252</v>
      </c>
      <c r="B32" s="17">
        <v>4.4071219090049523</v>
      </c>
      <c r="C32" s="17">
        <v>5.5636665713808826</v>
      </c>
      <c r="D32" s="17">
        <v>5.4705936725981736</v>
      </c>
      <c r="E32" s="17">
        <v>6.6641490992291805</v>
      </c>
      <c r="F32" s="18">
        <v>6.5669224118117047</v>
      </c>
      <c r="G32" s="91">
        <v>6.5669224118117047</v>
      </c>
      <c r="H32" s="1"/>
      <c r="I32" s="1"/>
    </row>
    <row r="33" spans="1:9" x14ac:dyDescent="0.35">
      <c r="A33" s="12" t="s">
        <v>253</v>
      </c>
      <c r="B33" s="17">
        <v>1.8000309605325211</v>
      </c>
      <c r="C33" s="17">
        <v>4.1865089748286151</v>
      </c>
      <c r="D33" s="17">
        <v>4.0671486237785848</v>
      </c>
      <c r="E33" s="17">
        <v>3.6454622280402322</v>
      </c>
      <c r="F33" s="18">
        <v>3.5927987248830711</v>
      </c>
      <c r="G33" s="91">
        <v>3.5927987248830711</v>
      </c>
      <c r="H33" s="1"/>
      <c r="I33" s="1"/>
    </row>
    <row r="34" spans="1:9" x14ac:dyDescent="0.35">
      <c r="A34" s="12" t="s">
        <v>254</v>
      </c>
      <c r="B34" s="17">
        <v>8.6932331872870154</v>
      </c>
      <c r="C34" s="17">
        <v>16.444850210097137</v>
      </c>
      <c r="D34" s="17">
        <v>16.182584191289305</v>
      </c>
      <c r="E34" s="17">
        <v>18.158906943855964</v>
      </c>
      <c r="F34" s="18">
        <v>17.975618524691964</v>
      </c>
      <c r="G34" s="91">
        <v>17.975618524691964</v>
      </c>
      <c r="H34" s="1"/>
      <c r="I34" s="1"/>
    </row>
    <row r="35" spans="1:9" x14ac:dyDescent="0.35">
      <c r="A35" s="12" t="s">
        <v>255</v>
      </c>
      <c r="B35" s="17">
        <v>1.0202520022445545</v>
      </c>
      <c r="C35" s="17">
        <v>1.5573746556741972</v>
      </c>
      <c r="D35" s="17">
        <v>1.5202246892090649</v>
      </c>
      <c r="E35" s="17">
        <v>1.4853295853516797</v>
      </c>
      <c r="F35" s="18">
        <v>1.4563619350681032</v>
      </c>
      <c r="G35" s="91">
        <v>1.4563619350681032</v>
      </c>
      <c r="H35" s="1"/>
      <c r="I35" s="1"/>
    </row>
    <row r="36" spans="1:9" x14ac:dyDescent="0.35">
      <c r="A36" s="12" t="s">
        <v>256</v>
      </c>
      <c r="B36" s="17">
        <v>0.75290574561197121</v>
      </c>
      <c r="C36" s="17">
        <v>0.74235743025551937</v>
      </c>
      <c r="D36" s="17">
        <v>0.72279272653679283</v>
      </c>
      <c r="E36" s="17">
        <v>1.0679310970856162</v>
      </c>
      <c r="F36" s="18">
        <v>1.0529899650056334</v>
      </c>
      <c r="G36" s="91">
        <v>1.0529899650056334</v>
      </c>
      <c r="H36" s="1"/>
      <c r="I36" s="1"/>
    </row>
    <row r="37" spans="1:9" x14ac:dyDescent="0.35">
      <c r="A37" s="12" t="s">
        <v>257</v>
      </c>
      <c r="B37" s="17">
        <v>0</v>
      </c>
      <c r="C37" s="17">
        <v>0</v>
      </c>
      <c r="D37" s="17">
        <v>0</v>
      </c>
      <c r="E37" s="17">
        <v>0.54111675676260662</v>
      </c>
      <c r="F37" s="18">
        <v>0.53204507485874208</v>
      </c>
      <c r="G37" s="120">
        <v>0.53204507485874208</v>
      </c>
      <c r="H37" s="1"/>
      <c r="I37" s="1"/>
    </row>
    <row r="38" spans="1:9" x14ac:dyDescent="0.35">
      <c r="A38" s="203" t="s">
        <v>122</v>
      </c>
      <c r="B38" s="203"/>
      <c r="C38" s="203"/>
      <c r="D38" s="203"/>
      <c r="E38" s="1"/>
      <c r="F38" s="1"/>
      <c r="G38" s="1"/>
      <c r="H38" s="1"/>
      <c r="I38" s="1"/>
    </row>
    <row r="39" spans="1:9" x14ac:dyDescent="0.35">
      <c r="A39" s="199"/>
      <c r="B39" s="199"/>
      <c r="C39" s="199"/>
      <c r="D39" s="199"/>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I43" s="1"/>
    </row>
    <row r="44" spans="1:9" x14ac:dyDescent="0.35">
      <c r="A44" s="1"/>
      <c r="B44" s="1"/>
      <c r="C44" s="1"/>
      <c r="D44" s="1"/>
      <c r="E44" s="1"/>
      <c r="F44" s="1"/>
      <c r="G44" s="1"/>
      <c r="H44" s="1"/>
      <c r="I44" s="1"/>
    </row>
    <row r="45" spans="1:9" x14ac:dyDescent="0.35">
      <c r="G45" s="1"/>
      <c r="H45" s="1"/>
    </row>
  </sheetData>
  <sortState xmlns:xlrd2="http://schemas.microsoft.com/office/spreadsheetml/2017/richdata2" ref="A6:D37">
    <sortCondition descending="1" ref="D5:D37"/>
  </sortState>
  <mergeCells count="5">
    <mergeCell ref="A38:D38"/>
    <mergeCell ref="A39:D39"/>
    <mergeCell ref="A1:F1"/>
    <mergeCell ref="A2:F2"/>
    <mergeCell ref="A3:F3"/>
  </mergeCells>
  <pageMargins left="0.7" right="0.7" top="0.75" bottom="0.75" header="0.3" footer="0.3"/>
  <tableParts count="1">
    <tablePart r:id="rId1"/>
  </tableParts>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dimension ref="A1:I45"/>
  <sheetViews>
    <sheetView zoomScale="80" zoomScaleNormal="80" workbookViewId="0">
      <selection activeCell="G5" sqref="G5:G37"/>
    </sheetView>
  </sheetViews>
  <sheetFormatPr baseColWidth="10" defaultColWidth="11.453125" defaultRowHeight="14.5" x14ac:dyDescent="0.35"/>
  <cols>
    <col min="1" max="1" width="25.453125" bestFit="1" customWidth="1"/>
  </cols>
  <sheetData>
    <row r="1" spans="1:9" ht="23.5" x14ac:dyDescent="0.35">
      <c r="A1" s="202" t="s">
        <v>123</v>
      </c>
      <c r="B1" s="202"/>
      <c r="C1" s="202"/>
      <c r="D1" s="202"/>
      <c r="E1" s="202"/>
      <c r="F1" s="202"/>
      <c r="G1" s="1"/>
      <c r="H1" s="1"/>
      <c r="I1" s="1"/>
    </row>
    <row r="2" spans="1:9" ht="30.75" customHeight="1" x14ac:dyDescent="0.35">
      <c r="A2" s="204" t="s">
        <v>221</v>
      </c>
      <c r="B2" s="204"/>
      <c r="C2" s="204"/>
      <c r="D2" s="204"/>
      <c r="E2" s="204"/>
      <c r="F2" s="204"/>
      <c r="G2" s="1"/>
      <c r="H2" s="1"/>
      <c r="I2" s="1"/>
    </row>
    <row r="3" spans="1:9" x14ac:dyDescent="0.35">
      <c r="A3" s="201" t="s">
        <v>55</v>
      </c>
      <c r="B3" s="201"/>
      <c r="C3" s="201"/>
      <c r="D3" s="201"/>
      <c r="E3" s="201"/>
      <c r="F3" s="201"/>
      <c r="G3" s="1"/>
      <c r="H3" s="1"/>
      <c r="I3" s="1"/>
    </row>
    <row r="4" spans="1:9" x14ac:dyDescent="0.35">
      <c r="A4" s="2"/>
      <c r="B4" s="2"/>
      <c r="C4" s="2"/>
      <c r="D4" s="2"/>
      <c r="E4" s="1"/>
      <c r="F4" s="1"/>
      <c r="G4" s="1"/>
      <c r="H4" s="1"/>
      <c r="I4" s="1"/>
    </row>
    <row r="5" spans="1:9" x14ac:dyDescent="0.35">
      <c r="A5" s="22" t="s">
        <v>226</v>
      </c>
      <c r="B5" s="23" t="s">
        <v>130</v>
      </c>
      <c r="C5" s="23" t="s">
        <v>131</v>
      </c>
      <c r="D5" s="23" t="s">
        <v>132</v>
      </c>
      <c r="E5" s="23" t="s">
        <v>133</v>
      </c>
      <c r="F5" s="24" t="s">
        <v>134</v>
      </c>
      <c r="G5" s="118" t="s">
        <v>291</v>
      </c>
      <c r="H5" s="1"/>
      <c r="I5" s="1"/>
    </row>
    <row r="6" spans="1:9" x14ac:dyDescent="0.35">
      <c r="A6" s="12" t="s">
        <v>1</v>
      </c>
      <c r="B6" s="17">
        <v>0</v>
      </c>
      <c r="C6" s="17">
        <v>0</v>
      </c>
      <c r="D6" s="17">
        <v>0</v>
      </c>
      <c r="E6" s="17">
        <v>0</v>
      </c>
      <c r="F6" s="18">
        <v>0</v>
      </c>
      <c r="G6" s="119">
        <v>0</v>
      </c>
      <c r="H6" s="1"/>
      <c r="I6" s="1"/>
    </row>
    <row r="7" spans="1:9" x14ac:dyDescent="0.35">
      <c r="A7" s="12" t="s">
        <v>228</v>
      </c>
      <c r="B7" s="17">
        <v>0.60762805208808623</v>
      </c>
      <c r="C7" s="17">
        <v>1.3289947855560593</v>
      </c>
      <c r="D7" s="17">
        <v>1.3007676610428409</v>
      </c>
      <c r="E7" s="17">
        <v>1.1252828551904184</v>
      </c>
      <c r="F7" s="18">
        <v>1.111559664733395</v>
      </c>
      <c r="G7" s="91">
        <v>1.111559664733395</v>
      </c>
      <c r="H7" s="1"/>
      <c r="I7" s="1"/>
    </row>
    <row r="8" spans="1:9" x14ac:dyDescent="0.35">
      <c r="A8" s="12" t="s">
        <v>230</v>
      </c>
      <c r="B8" s="17">
        <v>0.83050063408723418</v>
      </c>
      <c r="C8" s="17">
        <v>0.64474844333547721</v>
      </c>
      <c r="D8" s="17">
        <v>0.63060996537163028</v>
      </c>
      <c r="E8" s="17">
        <v>0.54233212109191598</v>
      </c>
      <c r="F8" s="18">
        <v>0.53694446383410566</v>
      </c>
      <c r="G8" s="91">
        <v>0.53694446383410566</v>
      </c>
      <c r="H8" s="1"/>
      <c r="I8" s="1"/>
    </row>
    <row r="9" spans="1:9" x14ac:dyDescent="0.35">
      <c r="A9" s="12" t="s">
        <v>231</v>
      </c>
      <c r="B9" s="17">
        <v>0.55675090450608489</v>
      </c>
      <c r="C9" s="17">
        <v>0.63819467490363258</v>
      </c>
      <c r="D9" s="17">
        <v>0.63214295196429993</v>
      </c>
      <c r="E9" s="17">
        <v>0.63032466762980277</v>
      </c>
      <c r="F9" s="18">
        <v>0.62900703691139093</v>
      </c>
      <c r="G9" s="91">
        <v>0.62900703691139093</v>
      </c>
      <c r="H9" s="1"/>
      <c r="I9" s="1"/>
    </row>
    <row r="10" spans="1:9" x14ac:dyDescent="0.35">
      <c r="A10" s="12" t="s">
        <v>233</v>
      </c>
      <c r="B10" s="17">
        <v>0.32276875340252059</v>
      </c>
      <c r="C10" s="17">
        <v>0.51099717009767198</v>
      </c>
      <c r="D10" s="17">
        <v>0.49653320516156191</v>
      </c>
      <c r="E10" s="17">
        <v>0.48560001709312062</v>
      </c>
      <c r="F10" s="18">
        <v>0.47859072261456026</v>
      </c>
      <c r="G10" s="91">
        <v>0.47859072261456026</v>
      </c>
      <c r="H10" s="1"/>
      <c r="I10" s="1"/>
    </row>
    <row r="11" spans="1:9" x14ac:dyDescent="0.35">
      <c r="A11" s="12" t="s">
        <v>238</v>
      </c>
      <c r="B11" s="17">
        <v>1.8034084419552956</v>
      </c>
      <c r="C11" s="17">
        <v>2.1704943004792847</v>
      </c>
      <c r="D11" s="17">
        <v>2.1459939170826972</v>
      </c>
      <c r="E11" s="17">
        <v>1.7400887445259707</v>
      </c>
      <c r="F11" s="18">
        <v>1.730835801376976</v>
      </c>
      <c r="G11" s="91">
        <v>1.730835801376976</v>
      </c>
      <c r="H11" s="1"/>
      <c r="I11" s="1"/>
    </row>
    <row r="12" spans="1:9" x14ac:dyDescent="0.35">
      <c r="A12" s="12" t="s">
        <v>239</v>
      </c>
      <c r="B12" s="17">
        <v>1.1369338650738567</v>
      </c>
      <c r="C12" s="17">
        <v>1.1085295808599267</v>
      </c>
      <c r="D12" s="17">
        <v>1.0936758195733174</v>
      </c>
      <c r="E12" s="17">
        <v>1.0557852365867395</v>
      </c>
      <c r="F12" s="18">
        <v>1.0462312560371194</v>
      </c>
      <c r="G12" s="91">
        <v>1.0462312560371194</v>
      </c>
      <c r="H12" s="1"/>
      <c r="I12" s="1"/>
    </row>
    <row r="13" spans="1:9" x14ac:dyDescent="0.35">
      <c r="A13" s="12" t="s">
        <v>245</v>
      </c>
      <c r="B13" s="17">
        <v>0.28075297949099487</v>
      </c>
      <c r="C13" s="17">
        <v>0.27735673484557472</v>
      </c>
      <c r="D13" s="17">
        <v>0.27467924331362054</v>
      </c>
      <c r="E13" s="17">
        <v>0.40939535036054081</v>
      </c>
      <c r="F13" s="18">
        <v>0.40861858315592475</v>
      </c>
      <c r="G13" s="91">
        <v>0.40861858315592475</v>
      </c>
      <c r="H13" s="1"/>
      <c r="I13" s="1"/>
    </row>
    <row r="14" spans="1:9" x14ac:dyDescent="0.35">
      <c r="A14" s="12" t="s">
        <v>227</v>
      </c>
      <c r="B14" s="17">
        <v>0</v>
      </c>
      <c r="C14" s="17">
        <v>0.3331179170802881</v>
      </c>
      <c r="D14" s="17">
        <v>0.33045506967645144</v>
      </c>
      <c r="E14" s="17">
        <v>0</v>
      </c>
      <c r="F14" s="18">
        <v>0</v>
      </c>
      <c r="G14" s="91">
        <v>0</v>
      </c>
      <c r="H14" s="1"/>
      <c r="I14" s="1"/>
    </row>
    <row r="15" spans="1:9" x14ac:dyDescent="0.35">
      <c r="A15" s="12" t="s">
        <v>229</v>
      </c>
      <c r="B15" s="17">
        <v>1.5109477608698527</v>
      </c>
      <c r="C15" s="17">
        <v>1.5804298532136263</v>
      </c>
      <c r="D15" s="17">
        <v>1.5519594069497518</v>
      </c>
      <c r="E15" s="17">
        <v>1.6489133660917454</v>
      </c>
      <c r="F15" s="18">
        <v>1.6384456053840595</v>
      </c>
      <c r="G15" s="91">
        <v>1.6384456053840595</v>
      </c>
      <c r="H15" s="1"/>
      <c r="I15" s="1"/>
    </row>
    <row r="16" spans="1:9" x14ac:dyDescent="0.35">
      <c r="A16" s="12" t="s">
        <v>232</v>
      </c>
      <c r="B16" s="17">
        <v>0.51385084965237993</v>
      </c>
      <c r="C16" s="17">
        <v>0.19926570587385486</v>
      </c>
      <c r="D16" s="17">
        <v>0.19653779028631624</v>
      </c>
      <c r="E16" s="17">
        <v>0.29066021530171016</v>
      </c>
      <c r="F16" s="18">
        <v>0.28758082219357062</v>
      </c>
      <c r="G16" s="91">
        <v>0.28758082219357062</v>
      </c>
      <c r="H16" s="1"/>
      <c r="I16" s="1"/>
    </row>
    <row r="17" spans="1:9" x14ac:dyDescent="0.35">
      <c r="A17" s="12" t="s">
        <v>234</v>
      </c>
      <c r="B17" s="17">
        <v>0</v>
      </c>
      <c r="C17" s="17">
        <v>0</v>
      </c>
      <c r="D17" s="17">
        <v>0</v>
      </c>
      <c r="E17" s="17">
        <v>0</v>
      </c>
      <c r="F17" s="18">
        <v>0</v>
      </c>
      <c r="G17" s="91">
        <v>0</v>
      </c>
      <c r="H17" s="1"/>
      <c r="I17" s="1"/>
    </row>
    <row r="18" spans="1:9" x14ac:dyDescent="0.35">
      <c r="A18" s="12" t="s">
        <v>235</v>
      </c>
      <c r="B18" s="17">
        <v>0</v>
      </c>
      <c r="C18" s="17">
        <v>0</v>
      </c>
      <c r="D18" s="17">
        <v>0</v>
      </c>
      <c r="E18" s="17">
        <v>0</v>
      </c>
      <c r="F18" s="18">
        <v>0</v>
      </c>
      <c r="G18" s="91">
        <v>0</v>
      </c>
      <c r="H18" s="1"/>
      <c r="I18" s="1"/>
    </row>
    <row r="19" spans="1:9" x14ac:dyDescent="0.35">
      <c r="A19" s="12" t="s">
        <v>237</v>
      </c>
      <c r="B19" s="17">
        <v>0</v>
      </c>
      <c r="C19" s="17">
        <v>0</v>
      </c>
      <c r="D19" s="17">
        <v>0</v>
      </c>
      <c r="E19" s="17">
        <v>0</v>
      </c>
      <c r="F19" s="18">
        <v>0</v>
      </c>
      <c r="G19" s="91">
        <v>0</v>
      </c>
      <c r="H19" s="1"/>
      <c r="I19" s="1"/>
    </row>
    <row r="20" spans="1:9" x14ac:dyDescent="0.35">
      <c r="A20" s="12" t="s">
        <v>240</v>
      </c>
      <c r="B20" s="17">
        <v>0</v>
      </c>
      <c r="C20" s="17">
        <v>0</v>
      </c>
      <c r="D20" s="17">
        <v>0</v>
      </c>
      <c r="E20" s="17">
        <v>0</v>
      </c>
      <c r="F20" s="18">
        <v>0</v>
      </c>
      <c r="G20" s="91">
        <v>0</v>
      </c>
      <c r="H20" s="1"/>
      <c r="I20" s="1"/>
    </row>
    <row r="21" spans="1:9" x14ac:dyDescent="0.35">
      <c r="A21" s="12" t="s">
        <v>241</v>
      </c>
      <c r="B21" s="17">
        <v>0</v>
      </c>
      <c r="C21" s="17">
        <v>0</v>
      </c>
      <c r="D21" s="17">
        <v>0</v>
      </c>
      <c r="E21" s="17">
        <v>0</v>
      </c>
      <c r="F21" s="18">
        <v>0</v>
      </c>
      <c r="G21" s="91">
        <v>0</v>
      </c>
      <c r="H21" s="1"/>
      <c r="I21" s="1"/>
    </row>
    <row r="22" spans="1:9" x14ac:dyDescent="0.35">
      <c r="A22" s="12" t="s">
        <v>242</v>
      </c>
      <c r="B22" s="17">
        <v>0.20369295324228257</v>
      </c>
      <c r="C22" s="17">
        <v>0.20045784571962363</v>
      </c>
      <c r="D22" s="17">
        <v>0.19705870181668417</v>
      </c>
      <c r="E22" s="17">
        <v>0.19465402194140133</v>
      </c>
      <c r="F22" s="18">
        <v>0.19282386696695769</v>
      </c>
      <c r="G22" s="91">
        <v>0.19282386696695769</v>
      </c>
      <c r="H22" s="1"/>
      <c r="I22" s="1"/>
    </row>
    <row r="23" spans="1:9" x14ac:dyDescent="0.35">
      <c r="A23" s="12" t="s">
        <v>243</v>
      </c>
      <c r="B23" s="17">
        <v>0</v>
      </c>
      <c r="C23" s="17">
        <v>0</v>
      </c>
      <c r="D23" s="17">
        <v>0</v>
      </c>
      <c r="E23" s="17">
        <v>0</v>
      </c>
      <c r="F23" s="18">
        <v>0</v>
      </c>
      <c r="G23" s="91">
        <v>0</v>
      </c>
      <c r="H23" s="1"/>
      <c r="I23" s="1"/>
    </row>
    <row r="24" spans="1:9" x14ac:dyDescent="0.35">
      <c r="A24" s="12" t="s">
        <v>244</v>
      </c>
      <c r="B24" s="17">
        <v>0.50899651337388341</v>
      </c>
      <c r="C24" s="17">
        <v>0.76384857465855971</v>
      </c>
      <c r="D24" s="17">
        <v>0.74613316487304548</v>
      </c>
      <c r="E24" s="17">
        <v>0.7394079806768048</v>
      </c>
      <c r="F24" s="18">
        <v>0.73464949872415874</v>
      </c>
      <c r="G24" s="91">
        <v>0.73464949872415874</v>
      </c>
      <c r="H24" s="1"/>
      <c r="I24" s="1"/>
    </row>
    <row r="25" spans="1:9" x14ac:dyDescent="0.35">
      <c r="A25" s="12" t="s">
        <v>246</v>
      </c>
      <c r="B25" s="17">
        <v>0</v>
      </c>
      <c r="C25" s="17">
        <v>0.62113537334894453</v>
      </c>
      <c r="D25" s="17">
        <v>0.60935295856095206</v>
      </c>
      <c r="E25" s="17">
        <v>0.30091206446740071</v>
      </c>
      <c r="F25" s="18">
        <v>0.29777325162435309</v>
      </c>
      <c r="G25" s="91">
        <v>0.29777325162435309</v>
      </c>
      <c r="H25" s="1"/>
      <c r="I25" s="1"/>
    </row>
    <row r="26" spans="1:9" x14ac:dyDescent="0.35">
      <c r="A26" s="12" t="s">
        <v>247</v>
      </c>
      <c r="B26" s="17">
        <v>0</v>
      </c>
      <c r="C26" s="17">
        <v>0</v>
      </c>
      <c r="D26" s="17">
        <v>0</v>
      </c>
      <c r="E26" s="17">
        <v>0</v>
      </c>
      <c r="F26" s="18">
        <v>0</v>
      </c>
      <c r="G26" s="91">
        <v>0</v>
      </c>
      <c r="H26" s="1"/>
      <c r="I26" s="1"/>
    </row>
    <row r="27" spans="1:9" x14ac:dyDescent="0.35">
      <c r="A27" s="12" t="s">
        <v>236</v>
      </c>
      <c r="B27" s="17">
        <v>0</v>
      </c>
      <c r="C27" s="17">
        <v>0</v>
      </c>
      <c r="D27" s="17">
        <v>0</v>
      </c>
      <c r="E27" s="17">
        <v>0</v>
      </c>
      <c r="F27" s="18">
        <v>0</v>
      </c>
      <c r="G27" s="91">
        <v>0</v>
      </c>
      <c r="H27" s="1"/>
      <c r="I27" s="1"/>
    </row>
    <row r="28" spans="1:9" x14ac:dyDescent="0.35">
      <c r="A28" s="12" t="s">
        <v>248</v>
      </c>
      <c r="B28" s="17">
        <v>0</v>
      </c>
      <c r="C28" s="17">
        <v>0</v>
      </c>
      <c r="D28" s="17">
        <v>0</v>
      </c>
      <c r="E28" s="17">
        <v>0</v>
      </c>
      <c r="F28" s="18">
        <v>0</v>
      </c>
      <c r="G28" s="91">
        <v>0</v>
      </c>
      <c r="H28" s="1"/>
      <c r="I28" s="1"/>
    </row>
    <row r="29" spans="1:9" x14ac:dyDescent="0.35">
      <c r="A29" s="12" t="s">
        <v>249</v>
      </c>
      <c r="B29" s="17">
        <v>0</v>
      </c>
      <c r="C29" s="17">
        <v>0</v>
      </c>
      <c r="D29" s="17">
        <v>0</v>
      </c>
      <c r="E29" s="17">
        <v>0</v>
      </c>
      <c r="F29" s="18">
        <v>0</v>
      </c>
      <c r="G29" s="91">
        <v>0</v>
      </c>
      <c r="H29" s="1"/>
      <c r="I29" s="1"/>
    </row>
    <row r="30" spans="1:9" x14ac:dyDescent="0.35">
      <c r="A30" s="12" t="s">
        <v>250</v>
      </c>
      <c r="B30" s="17">
        <v>0</v>
      </c>
      <c r="C30" s="17">
        <v>0</v>
      </c>
      <c r="D30" s="17">
        <v>0</v>
      </c>
      <c r="E30" s="17">
        <v>0</v>
      </c>
      <c r="F30" s="18">
        <v>0</v>
      </c>
      <c r="G30" s="91">
        <v>0</v>
      </c>
      <c r="H30" s="1"/>
      <c r="I30" s="1"/>
    </row>
    <row r="31" spans="1:9" x14ac:dyDescent="0.35">
      <c r="A31" s="12" t="s">
        <v>251</v>
      </c>
      <c r="B31" s="17">
        <v>0</v>
      </c>
      <c r="C31" s="17">
        <v>0</v>
      </c>
      <c r="D31" s="17">
        <v>0</v>
      </c>
      <c r="E31" s="17">
        <v>0</v>
      </c>
      <c r="F31" s="18">
        <v>0</v>
      </c>
      <c r="G31" s="91">
        <v>0</v>
      </c>
      <c r="H31" s="1"/>
      <c r="I31" s="1"/>
    </row>
    <row r="32" spans="1:9" x14ac:dyDescent="0.35">
      <c r="A32" s="12" t="s">
        <v>252</v>
      </c>
      <c r="B32" s="17">
        <v>0.60097116940976614</v>
      </c>
      <c r="C32" s="17">
        <v>0.76740228570770785</v>
      </c>
      <c r="D32" s="17">
        <v>0.75456464449629979</v>
      </c>
      <c r="E32" s="17">
        <v>0.92557626378183055</v>
      </c>
      <c r="F32" s="18">
        <v>0.91207255719607006</v>
      </c>
      <c r="G32" s="91">
        <v>0.91207255719607006</v>
      </c>
      <c r="H32" s="1"/>
      <c r="I32" s="1"/>
    </row>
    <row r="33" spans="1:9" x14ac:dyDescent="0.35">
      <c r="A33" s="12" t="s">
        <v>253</v>
      </c>
      <c r="B33" s="17">
        <v>0</v>
      </c>
      <c r="C33" s="17">
        <v>0</v>
      </c>
      <c r="D33" s="17">
        <v>0</v>
      </c>
      <c r="E33" s="17">
        <v>0</v>
      </c>
      <c r="F33" s="18">
        <v>0</v>
      </c>
      <c r="G33" s="91">
        <v>0</v>
      </c>
      <c r="H33" s="1"/>
      <c r="I33" s="1"/>
    </row>
    <row r="34" spans="1:9" x14ac:dyDescent="0.35">
      <c r="A34" s="12" t="s">
        <v>254</v>
      </c>
      <c r="B34" s="17">
        <v>4.0568421540672741</v>
      </c>
      <c r="C34" s="17">
        <v>4.5365104027854173</v>
      </c>
      <c r="D34" s="17">
        <v>4.464161156217739</v>
      </c>
      <c r="E34" s="17">
        <v>3.8518893517270221</v>
      </c>
      <c r="F34" s="18">
        <v>3.813009990086174</v>
      </c>
      <c r="G34" s="91">
        <v>1.8765879945866204</v>
      </c>
      <c r="H34" s="1"/>
      <c r="I34" s="1"/>
    </row>
    <row r="35" spans="1:9" x14ac:dyDescent="0.35">
      <c r="A35" s="12" t="s">
        <v>255</v>
      </c>
      <c r="B35" s="17">
        <v>0</v>
      </c>
      <c r="C35" s="17">
        <v>0</v>
      </c>
      <c r="D35" s="17">
        <v>0</v>
      </c>
      <c r="E35" s="17">
        <v>0</v>
      </c>
      <c r="F35" s="18">
        <v>0</v>
      </c>
      <c r="G35" s="91">
        <v>0</v>
      </c>
      <c r="H35" s="1"/>
      <c r="I35" s="1"/>
    </row>
    <row r="36" spans="1:9" x14ac:dyDescent="0.35">
      <c r="A36" s="12" t="s">
        <v>256</v>
      </c>
      <c r="B36" s="17">
        <v>0.1882264364029928</v>
      </c>
      <c r="C36" s="17">
        <v>0</v>
      </c>
      <c r="D36" s="17">
        <v>0</v>
      </c>
      <c r="E36" s="17">
        <v>0</v>
      </c>
      <c r="F36" s="18">
        <v>0</v>
      </c>
      <c r="G36" s="91">
        <v>0</v>
      </c>
      <c r="H36" s="1"/>
      <c r="I36" s="1"/>
    </row>
    <row r="37" spans="1:9" x14ac:dyDescent="0.35">
      <c r="A37" s="12" t="s">
        <v>257</v>
      </c>
      <c r="B37" s="17">
        <v>0</v>
      </c>
      <c r="C37" s="17">
        <v>0</v>
      </c>
      <c r="D37" s="17">
        <v>0</v>
      </c>
      <c r="E37" s="17">
        <v>0</v>
      </c>
      <c r="F37" s="18">
        <v>0</v>
      </c>
      <c r="G37" s="120">
        <v>0</v>
      </c>
      <c r="H37" s="1"/>
      <c r="I37" s="1"/>
    </row>
    <row r="38" spans="1:9" x14ac:dyDescent="0.35">
      <c r="A38" s="203" t="s">
        <v>122</v>
      </c>
      <c r="B38" s="203"/>
      <c r="C38" s="203"/>
      <c r="D38" s="203"/>
      <c r="E38" s="1"/>
      <c r="F38" s="1"/>
      <c r="G38" s="1"/>
      <c r="H38" s="1"/>
      <c r="I38" s="1"/>
    </row>
    <row r="39" spans="1:9" x14ac:dyDescent="0.35">
      <c r="A39" s="199"/>
      <c r="B39" s="199"/>
      <c r="C39" s="199"/>
      <c r="D39" s="199"/>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I43" s="1"/>
    </row>
    <row r="44" spans="1:9" x14ac:dyDescent="0.35">
      <c r="A44" s="1"/>
      <c r="B44" s="1"/>
      <c r="C44" s="1"/>
      <c r="D44" s="1"/>
      <c r="E44" s="1"/>
      <c r="F44" s="1"/>
      <c r="G44" s="1"/>
      <c r="H44" s="1"/>
      <c r="I44" s="1"/>
    </row>
    <row r="45" spans="1:9" x14ac:dyDescent="0.35">
      <c r="G45" s="1"/>
      <c r="H45" s="1"/>
    </row>
  </sheetData>
  <mergeCells count="5">
    <mergeCell ref="A38:D38"/>
    <mergeCell ref="A39:D39"/>
    <mergeCell ref="A1:F1"/>
    <mergeCell ref="A2:F2"/>
    <mergeCell ref="A3:F3"/>
  </mergeCells>
  <pageMargins left="0.7" right="0.7" top="0.75" bottom="0.75" header="0.3" footer="0.3"/>
  <tableParts count="1">
    <tablePart r:id="rId1"/>
  </tableParts>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dimension ref="A1:I45"/>
  <sheetViews>
    <sheetView zoomScale="80" zoomScaleNormal="80" workbookViewId="0">
      <selection activeCell="G5" sqref="G5:G37"/>
    </sheetView>
  </sheetViews>
  <sheetFormatPr baseColWidth="10" defaultColWidth="11.453125" defaultRowHeight="14.5" x14ac:dyDescent="0.35"/>
  <cols>
    <col min="1" max="1" width="25.453125" bestFit="1" customWidth="1"/>
  </cols>
  <sheetData>
    <row r="1" spans="1:9" ht="23.5" x14ac:dyDescent="0.35">
      <c r="A1" s="202" t="s">
        <v>124</v>
      </c>
      <c r="B1" s="202"/>
      <c r="C1" s="202"/>
      <c r="D1" s="202"/>
      <c r="E1" s="202"/>
      <c r="F1" s="202"/>
      <c r="G1" s="1"/>
      <c r="H1" s="1"/>
      <c r="I1" s="1"/>
    </row>
    <row r="2" spans="1:9" ht="33" customHeight="1" x14ac:dyDescent="0.35">
      <c r="A2" s="204" t="s">
        <v>125</v>
      </c>
      <c r="B2" s="204"/>
      <c r="C2" s="204"/>
      <c r="D2" s="204"/>
      <c r="E2" s="204"/>
      <c r="F2" s="204"/>
      <c r="G2" s="1"/>
      <c r="H2" s="1"/>
      <c r="I2" s="1"/>
    </row>
    <row r="3" spans="1:9" x14ac:dyDescent="0.35">
      <c r="A3" s="201" t="s">
        <v>55</v>
      </c>
      <c r="B3" s="201"/>
      <c r="C3" s="201"/>
      <c r="D3" s="201"/>
      <c r="E3" s="201"/>
      <c r="F3" s="201"/>
      <c r="G3" s="1"/>
      <c r="H3" s="1"/>
      <c r="I3" s="1"/>
    </row>
    <row r="4" spans="1:9" x14ac:dyDescent="0.35">
      <c r="A4" s="2"/>
      <c r="B4" s="2"/>
      <c r="C4" s="2"/>
      <c r="D4" s="2"/>
      <c r="E4" s="1"/>
      <c r="F4" s="1"/>
      <c r="G4" s="1"/>
      <c r="H4" s="1"/>
      <c r="I4" s="1"/>
    </row>
    <row r="5" spans="1:9" x14ac:dyDescent="0.35">
      <c r="A5" s="22" t="s">
        <v>226</v>
      </c>
      <c r="B5" s="23" t="s">
        <v>130</v>
      </c>
      <c r="C5" s="23" t="s">
        <v>131</v>
      </c>
      <c r="D5" s="23" t="s">
        <v>132</v>
      </c>
      <c r="E5" s="23" t="s">
        <v>133</v>
      </c>
      <c r="F5" s="24" t="s">
        <v>134</v>
      </c>
      <c r="G5" s="118" t="s">
        <v>291</v>
      </c>
      <c r="H5" s="1"/>
      <c r="I5" s="1"/>
    </row>
    <row r="6" spans="1:9" x14ac:dyDescent="0.35">
      <c r="A6" s="12" t="s">
        <v>1</v>
      </c>
      <c r="B6" s="17">
        <v>11.68429047146112</v>
      </c>
      <c r="C6" s="17">
        <v>54.421768707482997</v>
      </c>
      <c r="D6" s="17">
        <v>53.500540355457588</v>
      </c>
      <c r="E6" s="17">
        <v>83.654881785195172</v>
      </c>
      <c r="F6" s="18">
        <v>81.823853698949591</v>
      </c>
      <c r="G6" s="119">
        <v>81.823853698949591</v>
      </c>
      <c r="H6" s="1"/>
      <c r="I6" s="1"/>
    </row>
    <row r="7" spans="1:9" x14ac:dyDescent="0.35">
      <c r="A7" s="12" t="s">
        <v>228</v>
      </c>
      <c r="B7" s="17">
        <v>475.60704804349291</v>
      </c>
      <c r="C7" s="17">
        <v>640.0438887237982</v>
      </c>
      <c r="D7" s="17">
        <v>626.44970555823227</v>
      </c>
      <c r="E7" s="17">
        <v>690.51447932139308</v>
      </c>
      <c r="F7" s="18">
        <v>682.09343063185599</v>
      </c>
      <c r="G7" s="91">
        <v>682.09343063185599</v>
      </c>
      <c r="H7" s="1"/>
      <c r="I7" s="1"/>
    </row>
    <row r="8" spans="1:9" x14ac:dyDescent="0.35">
      <c r="A8" s="12" t="s">
        <v>230</v>
      </c>
      <c r="B8" s="17">
        <v>522.38489884087028</v>
      </c>
      <c r="C8" s="17">
        <v>660.86715441886406</v>
      </c>
      <c r="D8" s="17">
        <v>646.37521450592112</v>
      </c>
      <c r="E8" s="17">
        <v>831.31766561660845</v>
      </c>
      <c r="F8" s="18">
        <v>823.05915670570766</v>
      </c>
      <c r="G8" s="91">
        <v>823.05915670570766</v>
      </c>
      <c r="H8" s="1"/>
      <c r="I8" s="1"/>
    </row>
    <row r="9" spans="1:9" x14ac:dyDescent="0.35">
      <c r="A9" s="12" t="s">
        <v>231</v>
      </c>
      <c r="B9" s="17">
        <v>431.69608595548732</v>
      </c>
      <c r="C9" s="17">
        <v>497.79184642483347</v>
      </c>
      <c r="D9" s="17">
        <v>493.071502532154</v>
      </c>
      <c r="E9" s="17">
        <v>613.51600982634136</v>
      </c>
      <c r="F9" s="18">
        <v>612.23351592708718</v>
      </c>
      <c r="G9" s="91">
        <v>612.23351592708718</v>
      </c>
      <c r="H9" s="1"/>
      <c r="I9" s="1"/>
    </row>
    <row r="10" spans="1:9" x14ac:dyDescent="0.35">
      <c r="A10" s="12" t="s">
        <v>233</v>
      </c>
      <c r="B10" s="17">
        <v>145.24593903113427</v>
      </c>
      <c r="C10" s="17">
        <v>225.86074918317101</v>
      </c>
      <c r="D10" s="17">
        <v>219.46767668141038</v>
      </c>
      <c r="E10" s="17">
        <v>299.12961052936231</v>
      </c>
      <c r="F10" s="18">
        <v>294.81188513056912</v>
      </c>
      <c r="G10" s="91">
        <v>294.81188513056912</v>
      </c>
      <c r="H10" s="1"/>
      <c r="I10" s="1"/>
    </row>
    <row r="11" spans="1:9" x14ac:dyDescent="0.35">
      <c r="A11" s="12" t="s">
        <v>238</v>
      </c>
      <c r="B11" s="17">
        <v>795.50350161805807</v>
      </c>
      <c r="C11" s="17">
        <v>964.88337539488202</v>
      </c>
      <c r="D11" s="17">
        <v>953.9918413213079</v>
      </c>
      <c r="E11" s="17">
        <v>1138.7914116953298</v>
      </c>
      <c r="F11" s="18">
        <v>1132.73587445671</v>
      </c>
      <c r="G11" s="91">
        <v>1132.73587445671</v>
      </c>
      <c r="H11" s="1"/>
      <c r="I11" s="1"/>
    </row>
    <row r="12" spans="1:9" x14ac:dyDescent="0.35">
      <c r="A12" s="12" t="s">
        <v>239</v>
      </c>
      <c r="B12" s="17">
        <v>605.67567721207286</v>
      </c>
      <c r="C12" s="17">
        <v>716.26127236017533</v>
      </c>
      <c r="D12" s="17">
        <v>706.66371705612301</v>
      </c>
      <c r="E12" s="17">
        <v>839.22649736127346</v>
      </c>
      <c r="F12" s="18">
        <v>831.63219375229619</v>
      </c>
      <c r="G12" s="91">
        <v>831.63219375229619</v>
      </c>
      <c r="H12" s="1"/>
      <c r="I12" s="1"/>
    </row>
    <row r="13" spans="1:9" x14ac:dyDescent="0.35">
      <c r="A13" s="12" t="s">
        <v>245</v>
      </c>
      <c r="B13" s="17">
        <v>280.7529794909949</v>
      </c>
      <c r="C13" s="17">
        <v>439.61042473023588</v>
      </c>
      <c r="D13" s="17">
        <v>435.36660065208855</v>
      </c>
      <c r="E13" s="17">
        <v>548.58976948312477</v>
      </c>
      <c r="F13" s="18">
        <v>547.54890142893919</v>
      </c>
      <c r="G13" s="91">
        <v>547.54890142893919</v>
      </c>
      <c r="H13" s="1"/>
      <c r="I13" s="1"/>
    </row>
    <row r="14" spans="1:9" x14ac:dyDescent="0.35">
      <c r="A14" s="12" t="s">
        <v>227</v>
      </c>
      <c r="B14" s="17">
        <v>430.20514349204626</v>
      </c>
      <c r="C14" s="17">
        <v>513.00159230364363</v>
      </c>
      <c r="D14" s="17">
        <v>508.9008073017352</v>
      </c>
      <c r="E14" s="17">
        <v>617.00032819166404</v>
      </c>
      <c r="F14" s="18">
        <v>614.08408378981335</v>
      </c>
      <c r="G14" s="91">
        <v>614.08408378981335</v>
      </c>
      <c r="H14" s="1"/>
      <c r="I14" s="1"/>
    </row>
    <row r="15" spans="1:9" x14ac:dyDescent="0.35">
      <c r="A15" s="12" t="s">
        <v>229</v>
      </c>
      <c r="B15" s="17">
        <v>588.46019043877664</v>
      </c>
      <c r="C15" s="17">
        <v>707.6374667764012</v>
      </c>
      <c r="D15" s="17">
        <v>694.88982446175135</v>
      </c>
      <c r="E15" s="17">
        <v>841.32928493146267</v>
      </c>
      <c r="F15" s="18">
        <v>835.98829260758748</v>
      </c>
      <c r="G15" s="91">
        <v>835.98829260758748</v>
      </c>
      <c r="H15" s="1"/>
      <c r="I15" s="1"/>
    </row>
    <row r="16" spans="1:9" x14ac:dyDescent="0.35">
      <c r="A16" s="12" t="s">
        <v>232</v>
      </c>
      <c r="B16" s="17">
        <v>350.44627946292309</v>
      </c>
      <c r="C16" s="17">
        <v>444.36252409869633</v>
      </c>
      <c r="D16" s="17">
        <v>438.27927233848521</v>
      </c>
      <c r="E16" s="17">
        <v>541.59686784551991</v>
      </c>
      <c r="F16" s="18">
        <v>535.85893202068655</v>
      </c>
      <c r="G16" s="91">
        <v>535.85893202068655</v>
      </c>
      <c r="H16" s="1"/>
      <c r="I16" s="1"/>
    </row>
    <row r="17" spans="1:9" x14ac:dyDescent="0.35">
      <c r="A17" s="12" t="s">
        <v>234</v>
      </c>
      <c r="B17" s="17">
        <v>279.18691266795764</v>
      </c>
      <c r="C17" s="17">
        <v>234.24140919631773</v>
      </c>
      <c r="D17" s="17">
        <v>230.82294149215491</v>
      </c>
      <c r="E17" s="17">
        <v>371.04268703405603</v>
      </c>
      <c r="F17" s="18">
        <v>368.00090584838358</v>
      </c>
      <c r="G17" s="91">
        <v>368.00090584838358</v>
      </c>
      <c r="H17" s="1"/>
      <c r="I17" s="1"/>
    </row>
    <row r="18" spans="1:9" x14ac:dyDescent="0.35">
      <c r="A18" s="12" t="s">
        <v>235</v>
      </c>
      <c r="B18" s="17">
        <v>303.98293164160225</v>
      </c>
      <c r="C18" s="17">
        <v>380.53524894280218</v>
      </c>
      <c r="D18" s="17">
        <v>380.28554970835455</v>
      </c>
      <c r="E18" s="17">
        <v>518.72620180866249</v>
      </c>
      <c r="F18" s="18">
        <v>516.91076341605753</v>
      </c>
      <c r="G18" s="91">
        <v>516.91076341605753</v>
      </c>
      <c r="H18" s="1"/>
      <c r="I18" s="1"/>
    </row>
    <row r="19" spans="1:9" x14ac:dyDescent="0.35">
      <c r="A19" s="12" t="s">
        <v>237</v>
      </c>
      <c r="B19" s="17">
        <v>373.87836490528417</v>
      </c>
      <c r="C19" s="17">
        <v>429.28983196369433</v>
      </c>
      <c r="D19" s="17">
        <v>412.16879293424927</v>
      </c>
      <c r="E19" s="17">
        <v>421.24612262091682</v>
      </c>
      <c r="F19" s="18">
        <v>413.52606154019662</v>
      </c>
      <c r="G19" s="91">
        <v>413.52606154019662</v>
      </c>
      <c r="H19" s="1"/>
      <c r="I19" s="1"/>
    </row>
    <row r="20" spans="1:9" x14ac:dyDescent="0.35">
      <c r="A20" s="12" t="s">
        <v>240</v>
      </c>
      <c r="B20" s="17">
        <v>603.01507537688451</v>
      </c>
      <c r="C20" s="17">
        <v>0</v>
      </c>
      <c r="D20" s="17">
        <v>0</v>
      </c>
      <c r="E20" s="17">
        <v>30.958793845391785</v>
      </c>
      <c r="F20" s="18">
        <v>30.150450749238704</v>
      </c>
      <c r="G20" s="91">
        <v>30.150450749238704</v>
      </c>
      <c r="H20" s="1"/>
      <c r="I20" s="1"/>
    </row>
    <row r="21" spans="1:9" x14ac:dyDescent="0.35">
      <c r="A21" s="12" t="s">
        <v>241</v>
      </c>
      <c r="B21" s="17">
        <v>0</v>
      </c>
      <c r="C21" s="17">
        <v>0</v>
      </c>
      <c r="D21" s="17">
        <v>0</v>
      </c>
      <c r="E21" s="17">
        <v>16.182277170043367</v>
      </c>
      <c r="F21" s="18">
        <v>15.883100381194408</v>
      </c>
      <c r="G21" s="91">
        <v>15.883100381194408</v>
      </c>
      <c r="H21" s="1"/>
      <c r="I21" s="1"/>
    </row>
    <row r="22" spans="1:9" x14ac:dyDescent="0.35">
      <c r="A22" s="12" t="s">
        <v>242</v>
      </c>
      <c r="B22" s="17">
        <v>315.72407752553801</v>
      </c>
      <c r="C22" s="17">
        <v>441.00726058317196</v>
      </c>
      <c r="D22" s="17">
        <v>433.52914399670516</v>
      </c>
      <c r="E22" s="17">
        <v>582.01552560479001</v>
      </c>
      <c r="F22" s="18">
        <v>576.54336223120356</v>
      </c>
      <c r="G22" s="91">
        <v>576.54336223120356</v>
      </c>
      <c r="H22" s="1"/>
      <c r="I22" s="1"/>
    </row>
    <row r="23" spans="1:9" x14ac:dyDescent="0.35">
      <c r="A23" s="12" t="s">
        <v>243</v>
      </c>
      <c r="B23" s="17">
        <v>235.03603885929175</v>
      </c>
      <c r="C23" s="17">
        <v>310.20720179255449</v>
      </c>
      <c r="D23" s="17">
        <v>304.52905397505583</v>
      </c>
      <c r="E23" s="17">
        <v>524.77192604752554</v>
      </c>
      <c r="F23" s="18">
        <v>519.08640792205722</v>
      </c>
      <c r="G23" s="91">
        <v>519.08640792205722</v>
      </c>
      <c r="H23" s="1"/>
      <c r="I23" s="1"/>
    </row>
    <row r="24" spans="1:9" x14ac:dyDescent="0.35">
      <c r="A24" s="12" t="s">
        <v>244</v>
      </c>
      <c r="B24" s="17">
        <v>463.18682717023387</v>
      </c>
      <c r="C24" s="17">
        <v>593.25572631814794</v>
      </c>
      <c r="D24" s="17">
        <v>579.49675805139861</v>
      </c>
      <c r="E24" s="17">
        <v>670.39656914696968</v>
      </c>
      <c r="F24" s="18">
        <v>666.08221217657058</v>
      </c>
      <c r="G24" s="91">
        <v>666.08221217657058</v>
      </c>
      <c r="H24" s="1"/>
      <c r="I24" s="1"/>
    </row>
    <row r="25" spans="1:9" x14ac:dyDescent="0.35">
      <c r="A25" s="12" t="s">
        <v>246</v>
      </c>
      <c r="B25" s="17">
        <v>468.46654237106952</v>
      </c>
      <c r="C25" s="17">
        <v>698.77729501756255</v>
      </c>
      <c r="D25" s="17">
        <v>685.52207838107108</v>
      </c>
      <c r="E25" s="17">
        <v>980.97333016372625</v>
      </c>
      <c r="F25" s="18">
        <v>970.74080029539107</v>
      </c>
      <c r="G25" s="91">
        <v>970.74080029539107</v>
      </c>
      <c r="H25" s="1"/>
      <c r="I25" s="1"/>
    </row>
    <row r="26" spans="1:9" x14ac:dyDescent="0.35">
      <c r="A26" s="12" t="s">
        <v>247</v>
      </c>
      <c r="B26" s="17">
        <v>0</v>
      </c>
      <c r="C26" s="17">
        <v>48.842434306925853</v>
      </c>
      <c r="D26" s="17">
        <v>46.862552134589251</v>
      </c>
      <c r="E26" s="17">
        <v>0</v>
      </c>
      <c r="F26" s="18">
        <v>0</v>
      </c>
      <c r="G26" s="91">
        <v>0</v>
      </c>
      <c r="H26" s="1"/>
      <c r="I26" s="1"/>
    </row>
    <row r="27" spans="1:9" x14ac:dyDescent="0.35">
      <c r="A27" s="12" t="s">
        <v>236</v>
      </c>
      <c r="B27" s="17">
        <v>0</v>
      </c>
      <c r="C27" s="17">
        <v>0</v>
      </c>
      <c r="D27" s="17">
        <v>0</v>
      </c>
      <c r="E27" s="17">
        <v>0</v>
      </c>
      <c r="F27" s="18">
        <v>0</v>
      </c>
      <c r="G27" s="91">
        <v>0</v>
      </c>
      <c r="H27" s="1"/>
      <c r="I27" s="1"/>
    </row>
    <row r="28" spans="1:9" x14ac:dyDescent="0.35">
      <c r="A28" s="12" t="s">
        <v>248</v>
      </c>
      <c r="B28" s="17">
        <v>123.80355470956459</v>
      </c>
      <c r="C28" s="17">
        <v>276.83363836299043</v>
      </c>
      <c r="D28" s="17">
        <v>266.74767892471044</v>
      </c>
      <c r="E28" s="17">
        <v>356.99454308341291</v>
      </c>
      <c r="F28" s="18">
        <v>350.65120938886503</v>
      </c>
      <c r="G28" s="91">
        <v>350.65120938886503</v>
      </c>
      <c r="H28" s="1"/>
      <c r="I28" s="1"/>
    </row>
    <row r="29" spans="1:9" x14ac:dyDescent="0.35">
      <c r="A29" s="12" t="s">
        <v>249</v>
      </c>
      <c r="B29" s="17">
        <v>420.18147584754325</v>
      </c>
      <c r="C29" s="17">
        <v>577.27576923273409</v>
      </c>
      <c r="D29" s="17">
        <v>548.31212060925725</v>
      </c>
      <c r="E29" s="17">
        <v>574.16898452096893</v>
      </c>
      <c r="F29" s="18">
        <v>560.35532039004408</v>
      </c>
      <c r="G29" s="91">
        <v>560.35532039004408</v>
      </c>
      <c r="H29" s="1"/>
      <c r="I29" s="1"/>
    </row>
    <row r="30" spans="1:9" x14ac:dyDescent="0.35">
      <c r="A30" s="12" t="s">
        <v>250</v>
      </c>
      <c r="B30" s="17">
        <v>72.344504530574596</v>
      </c>
      <c r="C30" s="17">
        <v>106.46225912913872</v>
      </c>
      <c r="D30" s="17">
        <v>107.24819018679059</v>
      </c>
      <c r="E30" s="17">
        <v>106.71219720414044</v>
      </c>
      <c r="F30" s="18">
        <v>106.53787421428318</v>
      </c>
      <c r="G30" s="91">
        <v>106.53787421428318</v>
      </c>
      <c r="H30" s="1"/>
      <c r="I30" s="1"/>
    </row>
    <row r="31" spans="1:9" x14ac:dyDescent="0.35">
      <c r="A31" s="12" t="s">
        <v>251</v>
      </c>
      <c r="B31" s="17">
        <v>0</v>
      </c>
      <c r="C31" s="17">
        <v>0</v>
      </c>
      <c r="D31" s="17">
        <v>0</v>
      </c>
      <c r="E31" s="17">
        <v>34.651835680995198</v>
      </c>
      <c r="F31" s="18">
        <v>33.582402820921843</v>
      </c>
      <c r="G31" s="91">
        <v>33.582402820921843</v>
      </c>
      <c r="H31" s="1"/>
      <c r="I31" s="1"/>
    </row>
    <row r="32" spans="1:9" x14ac:dyDescent="0.35">
      <c r="A32" s="12" t="s">
        <v>252</v>
      </c>
      <c r="B32" s="17">
        <v>320.51795701854195</v>
      </c>
      <c r="C32" s="17">
        <v>439.33780856766282</v>
      </c>
      <c r="D32" s="17">
        <v>431.98825897413167</v>
      </c>
      <c r="E32" s="17">
        <v>497.96002991462478</v>
      </c>
      <c r="F32" s="18">
        <v>490.69503577148566</v>
      </c>
      <c r="G32" s="91">
        <v>490.69503577148566</v>
      </c>
      <c r="H32" s="1"/>
      <c r="I32" s="1"/>
    </row>
    <row r="33" spans="1:9" x14ac:dyDescent="0.35">
      <c r="A33" s="12" t="s">
        <v>253</v>
      </c>
      <c r="B33" s="17">
        <v>324.00557289585379</v>
      </c>
      <c r="C33" s="17">
        <v>558.20119664381525</v>
      </c>
      <c r="D33" s="17">
        <v>542.28648317047794</v>
      </c>
      <c r="E33" s="17">
        <v>533.56310792225224</v>
      </c>
      <c r="F33" s="18">
        <v>525.8550860965222</v>
      </c>
      <c r="G33" s="91">
        <v>525.8550860965222</v>
      </c>
      <c r="H33" s="1"/>
      <c r="I33" s="1"/>
    </row>
    <row r="34" spans="1:9" x14ac:dyDescent="0.35">
      <c r="A34" s="12" t="s">
        <v>254</v>
      </c>
      <c r="B34" s="17">
        <v>1367.7353547998237</v>
      </c>
      <c r="C34" s="17">
        <v>2279.5964773996725</v>
      </c>
      <c r="D34" s="17">
        <v>2243.2409809994142</v>
      </c>
      <c r="E34" s="17">
        <v>2652.3009536177497</v>
      </c>
      <c r="F34" s="18">
        <v>2625.5297360307654</v>
      </c>
      <c r="G34" s="91">
        <v>1237.2314447668944</v>
      </c>
      <c r="H34" s="1"/>
      <c r="I34" s="1"/>
    </row>
    <row r="35" spans="1:9" x14ac:dyDescent="0.35">
      <c r="A35" s="12" t="s">
        <v>255</v>
      </c>
      <c r="B35" s="17">
        <v>102.02520022445543</v>
      </c>
      <c r="C35" s="17">
        <v>153.790747247827</v>
      </c>
      <c r="D35" s="17">
        <v>150.1221880593952</v>
      </c>
      <c r="E35" s="17">
        <v>226.51276176613112</v>
      </c>
      <c r="F35" s="18">
        <v>222.09519509788572</v>
      </c>
      <c r="G35" s="91">
        <v>222.09519509788572</v>
      </c>
      <c r="H35" s="1"/>
      <c r="I35" s="1"/>
    </row>
    <row r="36" spans="1:9" x14ac:dyDescent="0.35">
      <c r="A36" s="12" t="s">
        <v>256</v>
      </c>
      <c r="B36" s="17">
        <v>124.22944802597524</v>
      </c>
      <c r="C36" s="17">
        <v>228.27490980357223</v>
      </c>
      <c r="D36" s="17">
        <v>222.25876341006381</v>
      </c>
      <c r="E36" s="17">
        <v>299.02070718397249</v>
      </c>
      <c r="F36" s="18">
        <v>294.83719020157736</v>
      </c>
      <c r="G36" s="91">
        <v>294.83719020157736</v>
      </c>
      <c r="H36" s="1"/>
      <c r="I36" s="1"/>
    </row>
    <row r="37" spans="1:9" x14ac:dyDescent="0.35">
      <c r="A37" s="12" t="s">
        <v>257</v>
      </c>
      <c r="B37" s="17">
        <v>71.244946061638743</v>
      </c>
      <c r="C37" s="17">
        <v>74.880479235067099</v>
      </c>
      <c r="D37" s="17">
        <v>72.161686585142462</v>
      </c>
      <c r="E37" s="17">
        <v>113.6345189201474</v>
      </c>
      <c r="F37" s="18">
        <v>111.72946572033584</v>
      </c>
      <c r="G37" s="120">
        <v>111.72946572033584</v>
      </c>
      <c r="H37" s="1"/>
      <c r="I37" s="1"/>
    </row>
    <row r="38" spans="1:9" x14ac:dyDescent="0.35">
      <c r="A38" s="203" t="s">
        <v>122</v>
      </c>
      <c r="B38" s="203"/>
      <c r="C38" s="203"/>
      <c r="D38" s="203"/>
      <c r="E38" s="1"/>
      <c r="F38" s="1"/>
      <c r="G38" s="1"/>
      <c r="H38" s="1"/>
      <c r="I38" s="1"/>
    </row>
    <row r="39" spans="1:9" x14ac:dyDescent="0.35">
      <c r="A39" s="199"/>
      <c r="B39" s="199"/>
      <c r="C39" s="199"/>
      <c r="D39" s="199"/>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I43" s="1"/>
    </row>
    <row r="44" spans="1:9" x14ac:dyDescent="0.35">
      <c r="A44" s="1"/>
      <c r="B44" s="1"/>
      <c r="C44" s="1"/>
      <c r="D44" s="1"/>
      <c r="E44" s="1"/>
      <c r="F44" s="1"/>
      <c r="G44" s="1"/>
      <c r="H44" s="1"/>
      <c r="I44" s="1"/>
    </row>
    <row r="45" spans="1:9" x14ac:dyDescent="0.35">
      <c r="G45" s="1"/>
      <c r="H45" s="1"/>
    </row>
  </sheetData>
  <sortState xmlns:xlrd2="http://schemas.microsoft.com/office/spreadsheetml/2017/richdata2" ref="A6:D37">
    <sortCondition descending="1" ref="D5:D37"/>
  </sortState>
  <mergeCells count="5">
    <mergeCell ref="A38:D38"/>
    <mergeCell ref="A39:D39"/>
    <mergeCell ref="A1:F1"/>
    <mergeCell ref="A2:F2"/>
    <mergeCell ref="A3:F3"/>
  </mergeCells>
  <pageMargins left="0.7" right="0.7" top="0.75" bottom="0.75" header="0.3" footer="0.3"/>
  <tableParts count="1">
    <tablePart r:id="rId1"/>
  </tableParts>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dimension ref="A1:I45"/>
  <sheetViews>
    <sheetView zoomScale="80" zoomScaleNormal="80" workbookViewId="0">
      <selection activeCell="A38" sqref="A38"/>
    </sheetView>
  </sheetViews>
  <sheetFormatPr baseColWidth="10" defaultColWidth="11.453125" defaultRowHeight="14.5" x14ac:dyDescent="0.35"/>
  <cols>
    <col min="1" max="1" width="25.453125" bestFit="1" customWidth="1"/>
  </cols>
  <sheetData>
    <row r="1" spans="1:9" ht="23.5" x14ac:dyDescent="0.35">
      <c r="A1" s="202" t="s">
        <v>126</v>
      </c>
      <c r="B1" s="202"/>
      <c r="C1" s="202"/>
      <c r="D1" s="202"/>
      <c r="E1" s="202"/>
      <c r="F1" s="202"/>
      <c r="G1" s="1"/>
      <c r="H1" s="1"/>
      <c r="I1" s="1"/>
    </row>
    <row r="2" spans="1:9" ht="40.5" customHeight="1" x14ac:dyDescent="0.35">
      <c r="A2" s="204" t="s">
        <v>303</v>
      </c>
      <c r="B2" s="204"/>
      <c r="C2" s="204"/>
      <c r="D2" s="204"/>
      <c r="E2" s="204"/>
      <c r="F2" s="204"/>
      <c r="G2" s="1"/>
      <c r="H2" s="1"/>
      <c r="I2" s="1"/>
    </row>
    <row r="3" spans="1:9" x14ac:dyDescent="0.35">
      <c r="A3" s="201" t="s">
        <v>4</v>
      </c>
      <c r="B3" s="201"/>
      <c r="C3" s="201"/>
      <c r="D3" s="201"/>
      <c r="E3" s="201"/>
      <c r="F3" s="201"/>
      <c r="G3" s="1"/>
      <c r="H3" s="1"/>
      <c r="I3" s="1"/>
    </row>
    <row r="4" spans="1:9" x14ac:dyDescent="0.35">
      <c r="A4" s="2"/>
      <c r="B4" s="2"/>
      <c r="C4" s="2"/>
      <c r="D4" s="2"/>
      <c r="E4" s="1"/>
      <c r="F4" s="1"/>
      <c r="G4" s="1"/>
      <c r="H4" s="1"/>
      <c r="I4" s="1"/>
    </row>
    <row r="5" spans="1:9" x14ac:dyDescent="0.35">
      <c r="A5" s="22" t="s">
        <v>226</v>
      </c>
      <c r="B5" s="23" t="s">
        <v>130</v>
      </c>
      <c r="C5" s="23" t="s">
        <v>131</v>
      </c>
      <c r="D5" s="23" t="s">
        <v>132</v>
      </c>
      <c r="E5" s="23" t="s">
        <v>133</v>
      </c>
      <c r="F5" s="24" t="s">
        <v>134</v>
      </c>
      <c r="G5" s="23" t="s">
        <v>291</v>
      </c>
      <c r="H5" s="1"/>
      <c r="I5" s="1"/>
    </row>
    <row r="6" spans="1:9" x14ac:dyDescent="0.35">
      <c r="A6" s="192" t="s">
        <v>1</v>
      </c>
      <c r="B6" s="10">
        <v>0</v>
      </c>
      <c r="C6" s="10">
        <v>0</v>
      </c>
      <c r="D6" s="10">
        <v>0</v>
      </c>
      <c r="E6" s="10">
        <v>0</v>
      </c>
      <c r="F6" s="11">
        <v>0</v>
      </c>
      <c r="G6" s="137">
        <v>0</v>
      </c>
      <c r="H6" s="1"/>
      <c r="I6" s="1"/>
    </row>
    <row r="7" spans="1:9" x14ac:dyDescent="0.35">
      <c r="A7" s="192" t="s">
        <v>227</v>
      </c>
      <c r="B7" s="10">
        <v>1.61</v>
      </c>
      <c r="C7" s="10">
        <v>1.61</v>
      </c>
      <c r="D7" s="10">
        <v>1.01</v>
      </c>
      <c r="E7" s="10">
        <v>0.99</v>
      </c>
      <c r="F7" s="11">
        <v>0.82</v>
      </c>
      <c r="G7" s="10">
        <v>0.82</v>
      </c>
      <c r="H7" s="1"/>
      <c r="I7" s="1"/>
    </row>
    <row r="8" spans="1:9" x14ac:dyDescent="0.35">
      <c r="A8" s="192" t="s">
        <v>228</v>
      </c>
      <c r="B8" s="10">
        <v>1.63</v>
      </c>
      <c r="C8" s="10">
        <v>1.63</v>
      </c>
      <c r="D8" s="10">
        <v>1.17</v>
      </c>
      <c r="E8" s="10">
        <v>1.52</v>
      </c>
      <c r="F8" s="11">
        <v>1.22</v>
      </c>
      <c r="G8" s="10">
        <v>1.22</v>
      </c>
      <c r="H8" s="1"/>
      <c r="I8" s="1"/>
    </row>
    <row r="9" spans="1:9" x14ac:dyDescent="0.35">
      <c r="A9" s="192" t="s">
        <v>229</v>
      </c>
      <c r="B9" s="10">
        <v>2.14</v>
      </c>
      <c r="C9" s="10">
        <v>2.14</v>
      </c>
      <c r="D9" s="10">
        <v>1.72</v>
      </c>
      <c r="E9" s="10">
        <v>1.58</v>
      </c>
      <c r="F9" s="11">
        <v>1.49</v>
      </c>
      <c r="G9" s="10">
        <v>1.49</v>
      </c>
      <c r="H9" s="1"/>
      <c r="I9" s="1"/>
    </row>
    <row r="10" spans="1:9" x14ac:dyDescent="0.35">
      <c r="A10" s="192" t="s">
        <v>230</v>
      </c>
      <c r="B10" s="10">
        <v>1.36</v>
      </c>
      <c r="C10" s="10">
        <v>1.36</v>
      </c>
      <c r="D10" s="10">
        <v>1.17</v>
      </c>
      <c r="E10" s="10">
        <v>1.3</v>
      </c>
      <c r="F10" s="11">
        <v>0.82</v>
      </c>
      <c r="G10" s="10">
        <v>0.82</v>
      </c>
      <c r="H10" s="1"/>
      <c r="I10" s="1"/>
    </row>
    <row r="11" spans="1:9" x14ac:dyDescent="0.35">
      <c r="A11" s="192" t="s">
        <v>231</v>
      </c>
      <c r="B11" s="10">
        <v>1.51</v>
      </c>
      <c r="C11" s="10">
        <v>1.51</v>
      </c>
      <c r="D11" s="10">
        <v>1.25</v>
      </c>
      <c r="E11" s="10">
        <v>1.22</v>
      </c>
      <c r="F11" s="11">
        <v>1.18</v>
      </c>
      <c r="G11" s="10">
        <v>1.18</v>
      </c>
      <c r="H11" s="1"/>
      <c r="I11" s="1"/>
    </row>
    <row r="12" spans="1:9" x14ac:dyDescent="0.35">
      <c r="A12" s="192" t="s">
        <v>232</v>
      </c>
      <c r="B12" s="10">
        <v>0</v>
      </c>
      <c r="C12" s="10">
        <v>0</v>
      </c>
      <c r="D12" s="10">
        <v>0</v>
      </c>
      <c r="E12" s="10">
        <v>0</v>
      </c>
      <c r="F12" s="11">
        <v>0</v>
      </c>
      <c r="G12" s="10">
        <v>0</v>
      </c>
      <c r="H12" s="1"/>
      <c r="I12" s="1"/>
    </row>
    <row r="13" spans="1:9" x14ac:dyDescent="0.35">
      <c r="A13" s="192" t="s">
        <v>233</v>
      </c>
      <c r="B13" s="10">
        <v>1.1200000000000001</v>
      </c>
      <c r="C13" s="10">
        <v>1.1200000000000001</v>
      </c>
      <c r="D13" s="10">
        <v>1.22</v>
      </c>
      <c r="E13" s="10">
        <v>1.38</v>
      </c>
      <c r="F13" s="11">
        <v>0.82</v>
      </c>
      <c r="G13" s="10">
        <v>0.82</v>
      </c>
      <c r="H13" s="1"/>
      <c r="I13" s="1"/>
    </row>
    <row r="14" spans="1:9" x14ac:dyDescent="0.35">
      <c r="A14" s="192" t="s">
        <v>234</v>
      </c>
      <c r="B14" s="10">
        <v>1.4</v>
      </c>
      <c r="C14" s="10">
        <v>1.4</v>
      </c>
      <c r="D14" s="10">
        <v>0.92</v>
      </c>
      <c r="E14" s="10">
        <v>0.98</v>
      </c>
      <c r="F14" s="11">
        <v>0.57999999999999996</v>
      </c>
      <c r="G14" s="10">
        <v>0.57999999999999996</v>
      </c>
      <c r="H14" s="1"/>
      <c r="I14" s="1"/>
    </row>
    <row r="15" spans="1:9" x14ac:dyDescent="0.35">
      <c r="A15" s="192" t="s">
        <v>235</v>
      </c>
      <c r="B15" s="10">
        <v>1.64</v>
      </c>
      <c r="C15" s="10">
        <v>1.64</v>
      </c>
      <c r="D15" s="10">
        <v>1.73</v>
      </c>
      <c r="E15" s="10">
        <v>1.57</v>
      </c>
      <c r="F15" s="11">
        <v>1.1100000000000001</v>
      </c>
      <c r="G15" s="10">
        <v>1.1100000000000001</v>
      </c>
      <c r="H15" s="1"/>
      <c r="I15" s="1"/>
    </row>
    <row r="16" spans="1:9" x14ac:dyDescent="0.35">
      <c r="A16" s="192" t="s">
        <v>236</v>
      </c>
      <c r="B16" s="10">
        <v>0</v>
      </c>
      <c r="C16" s="10">
        <v>0</v>
      </c>
      <c r="D16" s="10">
        <v>0</v>
      </c>
      <c r="E16" s="10">
        <v>0</v>
      </c>
      <c r="F16" s="11">
        <v>0</v>
      </c>
      <c r="G16" s="10">
        <v>0</v>
      </c>
      <c r="H16" s="1"/>
      <c r="I16" s="1"/>
    </row>
    <row r="17" spans="1:9" x14ac:dyDescent="0.35">
      <c r="A17" s="192" t="s">
        <v>237</v>
      </c>
      <c r="B17" s="10">
        <v>1.22</v>
      </c>
      <c r="C17" s="10">
        <v>1.22</v>
      </c>
      <c r="D17" s="10">
        <v>0.33</v>
      </c>
      <c r="E17" s="10">
        <v>1.1000000000000001</v>
      </c>
      <c r="F17" s="11">
        <v>0.91</v>
      </c>
      <c r="G17" s="10">
        <v>0.91</v>
      </c>
      <c r="H17" s="1"/>
      <c r="I17" s="1"/>
    </row>
    <row r="18" spans="1:9" x14ac:dyDescent="0.35">
      <c r="A18" s="192" t="s">
        <v>238</v>
      </c>
      <c r="B18" s="10">
        <v>0.97</v>
      </c>
      <c r="C18" s="10">
        <v>0.97</v>
      </c>
      <c r="D18" s="10">
        <v>0.62</v>
      </c>
      <c r="E18" s="10">
        <v>0.94</v>
      </c>
      <c r="F18" s="11">
        <v>0.77</v>
      </c>
      <c r="G18" s="10">
        <v>0.77</v>
      </c>
      <c r="H18" s="1"/>
      <c r="I18" s="1"/>
    </row>
    <row r="19" spans="1:9" x14ac:dyDescent="0.35">
      <c r="A19" s="192" t="s">
        <v>239</v>
      </c>
      <c r="B19" s="10">
        <v>1.28</v>
      </c>
      <c r="C19" s="10">
        <v>1.28</v>
      </c>
      <c r="D19" s="10">
        <v>1.02</v>
      </c>
      <c r="E19" s="10">
        <v>1.01</v>
      </c>
      <c r="F19" s="11">
        <v>1.08</v>
      </c>
      <c r="G19" s="10">
        <v>1.08</v>
      </c>
      <c r="H19" s="1"/>
      <c r="I19" s="1"/>
    </row>
    <row r="20" spans="1:9" x14ac:dyDescent="0.35">
      <c r="A20" s="192" t="s">
        <v>240</v>
      </c>
      <c r="B20" s="10">
        <v>0</v>
      </c>
      <c r="C20" s="10">
        <v>0</v>
      </c>
      <c r="D20" s="10">
        <v>0</v>
      </c>
      <c r="E20" s="10">
        <v>0</v>
      </c>
      <c r="F20" s="11">
        <v>0</v>
      </c>
      <c r="G20" s="10">
        <v>0</v>
      </c>
      <c r="H20" s="1"/>
      <c r="I20" s="1"/>
    </row>
    <row r="21" spans="1:9" x14ac:dyDescent="0.35">
      <c r="A21" s="192" t="s">
        <v>241</v>
      </c>
      <c r="B21" s="10">
        <v>0</v>
      </c>
      <c r="C21" s="10">
        <v>0</v>
      </c>
      <c r="D21" s="10">
        <v>0</v>
      </c>
      <c r="E21" s="10">
        <v>0</v>
      </c>
      <c r="F21" s="11">
        <v>1</v>
      </c>
      <c r="G21" s="10">
        <v>1</v>
      </c>
      <c r="H21" s="1"/>
      <c r="I21" s="1"/>
    </row>
    <row r="22" spans="1:9" x14ac:dyDescent="0.35">
      <c r="A22" s="192" t="s">
        <v>242</v>
      </c>
      <c r="B22" s="10">
        <v>1.57</v>
      </c>
      <c r="C22" s="10">
        <v>1.57</v>
      </c>
      <c r="D22" s="10">
        <v>1.04</v>
      </c>
      <c r="E22" s="10">
        <v>1.3</v>
      </c>
      <c r="F22" s="11">
        <v>0.86</v>
      </c>
      <c r="G22" s="10">
        <v>0.86</v>
      </c>
      <c r="H22" s="1"/>
      <c r="I22" s="1"/>
    </row>
    <row r="23" spans="1:9" x14ac:dyDescent="0.35">
      <c r="A23" s="192" t="s">
        <v>243</v>
      </c>
      <c r="B23" s="10">
        <v>1.61</v>
      </c>
      <c r="C23" s="10">
        <v>1.61</v>
      </c>
      <c r="D23" s="10">
        <v>1.21</v>
      </c>
      <c r="E23" s="10">
        <v>1.94</v>
      </c>
      <c r="F23" s="11">
        <v>1.03</v>
      </c>
      <c r="G23" s="10">
        <v>1.03</v>
      </c>
      <c r="H23" s="1"/>
      <c r="I23" s="1"/>
    </row>
    <row r="24" spans="1:9" x14ac:dyDescent="0.35">
      <c r="A24" s="192" t="s">
        <v>244</v>
      </c>
      <c r="B24" s="10">
        <v>0.66</v>
      </c>
      <c r="C24" s="10">
        <v>0.66</v>
      </c>
      <c r="D24" s="10">
        <v>0.57999999999999996</v>
      </c>
      <c r="E24" s="10">
        <v>0.65</v>
      </c>
      <c r="F24" s="11">
        <v>0.5</v>
      </c>
      <c r="G24" s="10">
        <v>0.5</v>
      </c>
      <c r="H24" s="1"/>
      <c r="I24" s="1"/>
    </row>
    <row r="25" spans="1:9" x14ac:dyDescent="0.35">
      <c r="A25" s="192" t="s">
        <v>245</v>
      </c>
      <c r="B25" s="10">
        <v>1.32</v>
      </c>
      <c r="C25" s="10">
        <v>1.32</v>
      </c>
      <c r="D25" s="10">
        <v>0.93</v>
      </c>
      <c r="E25" s="10">
        <v>1.48</v>
      </c>
      <c r="F25" s="11">
        <v>0.89</v>
      </c>
      <c r="G25" s="10">
        <v>0.89</v>
      </c>
      <c r="H25" s="1"/>
      <c r="I25" s="1"/>
    </row>
    <row r="26" spans="1:9" x14ac:dyDescent="0.35">
      <c r="A26" s="192" t="s">
        <v>246</v>
      </c>
      <c r="B26" s="10">
        <v>2.23</v>
      </c>
      <c r="C26" s="10">
        <v>2.23</v>
      </c>
      <c r="D26" s="10">
        <v>1.07</v>
      </c>
      <c r="E26" s="10">
        <v>1.57</v>
      </c>
      <c r="F26" s="11">
        <v>1.06</v>
      </c>
      <c r="G26" s="10">
        <v>1.06</v>
      </c>
      <c r="H26" s="1"/>
      <c r="I26" s="1"/>
    </row>
    <row r="27" spans="1:9" x14ac:dyDescent="0.35">
      <c r="A27" s="192" t="s">
        <v>247</v>
      </c>
      <c r="B27" s="10">
        <v>0</v>
      </c>
      <c r="C27" s="10">
        <v>0</v>
      </c>
      <c r="D27" s="10">
        <v>0</v>
      </c>
      <c r="E27" s="10">
        <v>0</v>
      </c>
      <c r="F27" s="11">
        <v>0</v>
      </c>
      <c r="G27" s="10">
        <v>0</v>
      </c>
      <c r="H27" s="1"/>
      <c r="I27" s="1"/>
    </row>
    <row r="28" spans="1:9" x14ac:dyDescent="0.35">
      <c r="A28" s="192" t="s">
        <v>248</v>
      </c>
      <c r="B28" s="10">
        <v>0</v>
      </c>
      <c r="C28" s="10">
        <v>0</v>
      </c>
      <c r="D28" s="10">
        <v>0</v>
      </c>
      <c r="E28" s="10">
        <v>0</v>
      </c>
      <c r="F28" s="11">
        <v>0</v>
      </c>
      <c r="G28" s="10">
        <v>0</v>
      </c>
      <c r="H28" s="1"/>
      <c r="I28" s="1"/>
    </row>
    <row r="29" spans="1:9" x14ac:dyDescent="0.35">
      <c r="A29" s="192" t="s">
        <v>249</v>
      </c>
      <c r="B29" s="10">
        <v>1.67</v>
      </c>
      <c r="C29" s="10">
        <v>1.67</v>
      </c>
      <c r="D29" s="10">
        <v>0.56000000000000005</v>
      </c>
      <c r="E29" s="10">
        <v>0.27</v>
      </c>
      <c r="F29" s="11">
        <v>0.54</v>
      </c>
      <c r="G29" s="10">
        <v>0.54</v>
      </c>
      <c r="H29" s="1"/>
      <c r="I29" s="1"/>
    </row>
    <row r="30" spans="1:9" x14ac:dyDescent="0.35">
      <c r="A30" s="192" t="s">
        <v>250</v>
      </c>
      <c r="B30" s="10">
        <v>0</v>
      </c>
      <c r="C30" s="10">
        <v>0</v>
      </c>
      <c r="D30" s="10">
        <v>0</v>
      </c>
      <c r="E30" s="10">
        <v>0</v>
      </c>
      <c r="F30" s="11">
        <v>0</v>
      </c>
      <c r="G30" s="10">
        <v>0</v>
      </c>
      <c r="H30" s="1"/>
      <c r="I30" s="1"/>
    </row>
    <row r="31" spans="1:9" x14ac:dyDescent="0.35">
      <c r="A31" s="192" t="s">
        <v>251</v>
      </c>
      <c r="B31" s="10">
        <v>0</v>
      </c>
      <c r="C31" s="10">
        <v>0</v>
      </c>
      <c r="D31" s="10">
        <v>0</v>
      </c>
      <c r="E31" s="10">
        <v>0</v>
      </c>
      <c r="F31" s="11">
        <v>0</v>
      </c>
      <c r="G31" s="10">
        <v>0</v>
      </c>
      <c r="H31" s="1"/>
      <c r="I31" s="1"/>
    </row>
    <row r="32" spans="1:9" x14ac:dyDescent="0.35">
      <c r="A32" s="192" t="s">
        <v>252</v>
      </c>
      <c r="B32" s="10">
        <v>1.4</v>
      </c>
      <c r="C32" s="10">
        <v>1.4</v>
      </c>
      <c r="D32" s="10">
        <v>0.85</v>
      </c>
      <c r="E32" s="10">
        <v>0.78</v>
      </c>
      <c r="F32" s="11">
        <v>0.77</v>
      </c>
      <c r="G32" s="10">
        <v>0.77</v>
      </c>
      <c r="H32" s="1"/>
      <c r="I32" s="1"/>
    </row>
    <row r="33" spans="1:9" x14ac:dyDescent="0.35">
      <c r="A33" s="192" t="s">
        <v>253</v>
      </c>
      <c r="B33" s="10">
        <v>0.87</v>
      </c>
      <c r="C33" s="10">
        <v>0.87</v>
      </c>
      <c r="D33" s="10">
        <v>0.59</v>
      </c>
      <c r="E33" s="10">
        <v>1.36</v>
      </c>
      <c r="F33" s="11">
        <v>0.63</v>
      </c>
      <c r="G33" s="10">
        <v>0.63</v>
      </c>
      <c r="H33" s="1"/>
      <c r="I33" s="1"/>
    </row>
    <row r="34" spans="1:9" x14ac:dyDescent="0.35">
      <c r="A34" s="192" t="s">
        <v>254</v>
      </c>
      <c r="B34" s="10">
        <v>1.28</v>
      </c>
      <c r="C34" s="10">
        <v>1.28</v>
      </c>
      <c r="D34" s="10">
        <v>0.86</v>
      </c>
      <c r="E34" s="10">
        <v>0.95</v>
      </c>
      <c r="F34" s="11">
        <v>0.85</v>
      </c>
      <c r="G34" s="10">
        <v>0.85</v>
      </c>
      <c r="H34" s="1"/>
      <c r="I34" s="1"/>
    </row>
    <row r="35" spans="1:9" x14ac:dyDescent="0.35">
      <c r="A35" s="192" t="s">
        <v>255</v>
      </c>
      <c r="B35" s="10">
        <v>1.32</v>
      </c>
      <c r="C35" s="10">
        <v>1.32</v>
      </c>
      <c r="D35" s="10">
        <v>0.56999999999999995</v>
      </c>
      <c r="E35" s="10">
        <v>0.72</v>
      </c>
      <c r="F35" s="11">
        <v>0.38</v>
      </c>
      <c r="G35" s="10">
        <v>0.38</v>
      </c>
      <c r="H35" s="1"/>
      <c r="I35" s="1"/>
    </row>
    <row r="36" spans="1:9" x14ac:dyDescent="0.35">
      <c r="A36" s="192" t="s">
        <v>256</v>
      </c>
      <c r="B36" s="10">
        <v>1.39</v>
      </c>
      <c r="C36" s="10">
        <v>1.39</v>
      </c>
      <c r="D36" s="10">
        <v>0.54</v>
      </c>
      <c r="E36" s="10">
        <v>0.72</v>
      </c>
      <c r="F36" s="11">
        <v>0.47</v>
      </c>
      <c r="G36" s="10">
        <v>0.47</v>
      </c>
      <c r="H36" s="1"/>
      <c r="I36" s="1"/>
    </row>
    <row r="37" spans="1:9" x14ac:dyDescent="0.35">
      <c r="A37" s="192" t="s">
        <v>257</v>
      </c>
      <c r="B37" s="10">
        <v>0.08</v>
      </c>
      <c r="C37" s="10">
        <v>0.08</v>
      </c>
      <c r="D37" s="10">
        <v>0</v>
      </c>
      <c r="E37" s="10">
        <v>0</v>
      </c>
      <c r="F37" s="11">
        <v>0</v>
      </c>
      <c r="G37" s="138">
        <v>0</v>
      </c>
      <c r="H37" s="1"/>
      <c r="I37" s="1"/>
    </row>
    <row r="38" spans="1:9" x14ac:dyDescent="0.35">
      <c r="A38" s="196" t="s">
        <v>307</v>
      </c>
      <c r="B38" s="138"/>
      <c r="C38" s="138"/>
      <c r="D38" s="138"/>
      <c r="E38" s="138"/>
      <c r="F38" s="197"/>
      <c r="G38" s="138"/>
      <c r="H38" s="1"/>
      <c r="I38" s="1"/>
    </row>
    <row r="39" spans="1:9" x14ac:dyDescent="0.35">
      <c r="A39" s="199"/>
      <c r="B39" s="199"/>
      <c r="C39" s="199"/>
      <c r="D39" s="199"/>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I43" s="1"/>
    </row>
    <row r="44" spans="1:9" x14ac:dyDescent="0.35">
      <c r="A44" s="1"/>
      <c r="B44" s="1"/>
      <c r="C44" s="1"/>
      <c r="D44" s="1"/>
      <c r="E44" s="1"/>
      <c r="F44" s="1"/>
      <c r="G44" s="1"/>
      <c r="H44" s="1"/>
      <c r="I44" s="1"/>
    </row>
    <row r="45" spans="1:9" x14ac:dyDescent="0.35">
      <c r="G45" s="1"/>
      <c r="H45" s="1"/>
    </row>
  </sheetData>
  <sortState xmlns:xlrd2="http://schemas.microsoft.com/office/spreadsheetml/2017/richdata2" ref="A6:D37">
    <sortCondition descending="1" ref="D5:D37"/>
  </sortState>
  <mergeCells count="4">
    <mergeCell ref="A39:D39"/>
    <mergeCell ref="A1:F1"/>
    <mergeCell ref="A2:F2"/>
    <mergeCell ref="A3:F3"/>
  </mergeCells>
  <pageMargins left="0.7" right="0.7" top="0.75" bottom="0.75" header="0.3" footer="0.3"/>
  <tableParts count="1">
    <tablePart r:id="rId1"/>
  </tableParts>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dimension ref="A1:I45"/>
  <sheetViews>
    <sheetView zoomScale="80" zoomScaleNormal="80" workbookViewId="0">
      <selection activeCell="A39" sqref="A39:D39"/>
    </sheetView>
  </sheetViews>
  <sheetFormatPr baseColWidth="10" defaultColWidth="11.453125" defaultRowHeight="14.5" x14ac:dyDescent="0.35"/>
  <cols>
    <col min="1" max="1" width="25.453125" bestFit="1" customWidth="1"/>
  </cols>
  <sheetData>
    <row r="1" spans="1:9" ht="23.5" x14ac:dyDescent="0.35">
      <c r="A1" s="202" t="s">
        <v>295</v>
      </c>
      <c r="B1" s="202"/>
      <c r="C1" s="202"/>
      <c r="D1" s="202"/>
      <c r="E1" s="202"/>
      <c r="F1" s="202"/>
      <c r="G1" s="1"/>
      <c r="H1" s="1"/>
      <c r="I1" s="1"/>
    </row>
    <row r="2" spans="1:9" ht="32.25" customHeight="1" x14ac:dyDescent="0.35">
      <c r="A2" s="200" t="s">
        <v>304</v>
      </c>
      <c r="B2" s="200"/>
      <c r="C2" s="200"/>
      <c r="D2" s="200"/>
      <c r="E2" s="200"/>
      <c r="F2" s="200"/>
      <c r="G2" s="1"/>
      <c r="H2" s="1"/>
      <c r="I2" s="1"/>
    </row>
    <row r="3" spans="1:9" x14ac:dyDescent="0.35">
      <c r="A3" s="201" t="s">
        <v>298</v>
      </c>
      <c r="B3" s="201"/>
      <c r="C3" s="201"/>
      <c r="D3" s="201"/>
      <c r="E3" s="201"/>
      <c r="F3" s="201"/>
      <c r="G3" s="1"/>
      <c r="H3" s="1"/>
      <c r="I3" s="1"/>
    </row>
    <row r="4" spans="1:9" ht="15" thickBot="1" x14ac:dyDescent="0.4">
      <c r="A4" s="2"/>
      <c r="B4" s="2"/>
      <c r="C4" s="2"/>
      <c r="D4" s="2"/>
      <c r="E4" s="1"/>
      <c r="F4" s="1"/>
      <c r="G4" s="1"/>
      <c r="H4" s="1"/>
      <c r="I4" s="1"/>
    </row>
    <row r="5" spans="1:9" x14ac:dyDescent="0.35">
      <c r="A5" s="63" t="s">
        <v>264</v>
      </c>
      <c r="B5" s="64" t="s">
        <v>130</v>
      </c>
      <c r="C5" s="64" t="s">
        <v>131</v>
      </c>
      <c r="D5" s="64" t="s">
        <v>132</v>
      </c>
      <c r="E5" s="64" t="s">
        <v>133</v>
      </c>
      <c r="F5" s="65" t="s">
        <v>134</v>
      </c>
      <c r="G5" s="140">
        <v>2024</v>
      </c>
      <c r="H5" s="1"/>
      <c r="I5" s="1"/>
    </row>
    <row r="6" spans="1:9" x14ac:dyDescent="0.35">
      <c r="A6" s="44" t="s">
        <v>1</v>
      </c>
      <c r="B6" s="35">
        <v>0</v>
      </c>
      <c r="C6" s="35">
        <v>0</v>
      </c>
      <c r="D6" s="35">
        <v>0</v>
      </c>
      <c r="E6" s="35">
        <v>0</v>
      </c>
      <c r="F6" s="185">
        <v>0</v>
      </c>
      <c r="G6" s="170">
        <v>0</v>
      </c>
      <c r="H6" s="1"/>
      <c r="I6" s="1"/>
    </row>
    <row r="7" spans="1:9" x14ac:dyDescent="0.35">
      <c r="A7" s="44" t="s">
        <v>228</v>
      </c>
      <c r="B7" s="35">
        <v>21.6</v>
      </c>
      <c r="C7" s="35">
        <v>21.6</v>
      </c>
      <c r="D7" s="35">
        <v>21.06</v>
      </c>
      <c r="E7" s="35">
        <v>20.47</v>
      </c>
      <c r="F7" s="185">
        <v>19.54</v>
      </c>
      <c r="G7" s="170">
        <v>22.51</v>
      </c>
      <c r="H7" s="1"/>
      <c r="I7" s="1"/>
    </row>
    <row r="8" spans="1:9" x14ac:dyDescent="0.35">
      <c r="A8" s="44" t="s">
        <v>230</v>
      </c>
      <c r="B8" s="35">
        <v>22.6</v>
      </c>
      <c r="C8" s="35">
        <v>22.6</v>
      </c>
      <c r="D8" s="35">
        <v>19.36</v>
      </c>
      <c r="E8" s="35">
        <v>21.51</v>
      </c>
      <c r="F8" s="185">
        <v>23.1</v>
      </c>
      <c r="G8" s="170">
        <v>24.17</v>
      </c>
      <c r="H8" s="1"/>
      <c r="I8" s="1"/>
    </row>
    <row r="9" spans="1:9" x14ac:dyDescent="0.35">
      <c r="A9" s="44" t="s">
        <v>231</v>
      </c>
      <c r="B9" s="35">
        <v>22.98</v>
      </c>
      <c r="C9" s="35">
        <v>22.98</v>
      </c>
      <c r="D9" s="35">
        <v>23.36</v>
      </c>
      <c r="E9" s="35">
        <v>24.96</v>
      </c>
      <c r="F9" s="185">
        <v>30.56</v>
      </c>
      <c r="G9" s="170">
        <v>26.95</v>
      </c>
      <c r="H9" s="1"/>
      <c r="I9" s="1"/>
    </row>
    <row r="10" spans="1:9" x14ac:dyDescent="0.35">
      <c r="A10" s="44" t="s">
        <v>233</v>
      </c>
      <c r="B10" s="35">
        <v>29.79</v>
      </c>
      <c r="C10" s="35">
        <v>29.79</v>
      </c>
      <c r="D10" s="35">
        <v>19.559999999999999</v>
      </c>
      <c r="E10" s="35">
        <v>22.15</v>
      </c>
      <c r="F10" s="185">
        <v>16.13</v>
      </c>
      <c r="G10" s="170">
        <v>28.57</v>
      </c>
      <c r="H10" s="1"/>
      <c r="I10" s="1"/>
    </row>
    <row r="11" spans="1:9" x14ac:dyDescent="0.35">
      <c r="A11" s="44" t="s">
        <v>238</v>
      </c>
      <c r="B11" s="35">
        <v>22.49</v>
      </c>
      <c r="C11" s="35">
        <v>22.49</v>
      </c>
      <c r="D11" s="35">
        <v>32.67</v>
      </c>
      <c r="E11" s="35">
        <v>31.59</v>
      </c>
      <c r="F11" s="185">
        <v>37.82</v>
      </c>
      <c r="G11" s="170">
        <v>34.270000000000003</v>
      </c>
      <c r="H11" s="1"/>
      <c r="I11" s="1"/>
    </row>
    <row r="12" spans="1:9" x14ac:dyDescent="0.35">
      <c r="A12" s="44" t="s">
        <v>239</v>
      </c>
      <c r="B12" s="35">
        <v>19.54</v>
      </c>
      <c r="C12" s="35">
        <v>19.54</v>
      </c>
      <c r="D12" s="35">
        <v>21.61</v>
      </c>
      <c r="E12" s="35">
        <v>24.12</v>
      </c>
      <c r="F12" s="185">
        <v>27.02</v>
      </c>
      <c r="G12" s="170">
        <v>26.83</v>
      </c>
      <c r="H12" s="1"/>
      <c r="I12" s="1"/>
    </row>
    <row r="13" spans="1:9" x14ac:dyDescent="0.35">
      <c r="A13" s="44" t="s">
        <v>245</v>
      </c>
      <c r="B13" s="35">
        <v>30.19</v>
      </c>
      <c r="C13" s="35">
        <v>30.19</v>
      </c>
      <c r="D13" s="35">
        <v>30.23</v>
      </c>
      <c r="E13" s="35">
        <v>48.08</v>
      </c>
      <c r="F13" s="185">
        <v>32.869999999999997</v>
      </c>
      <c r="G13" s="170">
        <v>25.51</v>
      </c>
      <c r="H13" s="1"/>
      <c r="I13" s="1"/>
    </row>
    <row r="14" spans="1:9" x14ac:dyDescent="0.35">
      <c r="A14" s="44" t="s">
        <v>227</v>
      </c>
      <c r="B14" s="35">
        <v>25</v>
      </c>
      <c r="C14" s="35">
        <v>25</v>
      </c>
      <c r="D14" s="35">
        <v>19.86</v>
      </c>
      <c r="E14" s="35">
        <v>17.11</v>
      </c>
      <c r="F14" s="185">
        <v>22.73</v>
      </c>
      <c r="G14" s="170">
        <v>32.28</v>
      </c>
      <c r="H14" s="1"/>
      <c r="I14" s="1"/>
    </row>
    <row r="15" spans="1:9" x14ac:dyDescent="0.35">
      <c r="A15" s="44" t="s">
        <v>229</v>
      </c>
      <c r="B15" s="35">
        <v>18.8</v>
      </c>
      <c r="C15" s="35">
        <v>18.8</v>
      </c>
      <c r="D15" s="35">
        <v>19.850000000000001</v>
      </c>
      <c r="E15" s="35">
        <v>22.29</v>
      </c>
      <c r="F15" s="185">
        <v>25.62</v>
      </c>
      <c r="G15" s="170">
        <v>26.14</v>
      </c>
      <c r="H15" s="1"/>
      <c r="I15" s="1"/>
    </row>
    <row r="16" spans="1:9" x14ac:dyDescent="0.35">
      <c r="A16" s="44" t="s">
        <v>232</v>
      </c>
      <c r="B16" s="35">
        <v>23.88</v>
      </c>
      <c r="C16" s="35">
        <v>23.88</v>
      </c>
      <c r="D16" s="35">
        <v>29.32</v>
      </c>
      <c r="E16" s="35">
        <v>29.38</v>
      </c>
      <c r="F16" s="185">
        <v>38.86</v>
      </c>
      <c r="G16" s="170">
        <v>35.659999999999997</v>
      </c>
      <c r="H16" s="1"/>
      <c r="I16" s="1"/>
    </row>
    <row r="17" spans="1:9" x14ac:dyDescent="0.35">
      <c r="A17" s="44" t="s">
        <v>234</v>
      </c>
      <c r="B17" s="35">
        <v>15.16</v>
      </c>
      <c r="C17" s="35">
        <v>15.16</v>
      </c>
      <c r="D17" s="35">
        <v>13.51</v>
      </c>
      <c r="E17" s="35">
        <v>15.38</v>
      </c>
      <c r="F17" s="185">
        <v>5.26</v>
      </c>
      <c r="G17" s="170">
        <v>13.21</v>
      </c>
      <c r="H17" s="1"/>
      <c r="I17" s="1"/>
    </row>
    <row r="18" spans="1:9" x14ac:dyDescent="0.35">
      <c r="A18" s="44" t="s">
        <v>235</v>
      </c>
      <c r="B18" s="35">
        <v>24.9</v>
      </c>
      <c r="C18" s="35">
        <v>24.9</v>
      </c>
      <c r="D18" s="35">
        <v>18.97</v>
      </c>
      <c r="E18" s="35">
        <v>29.27</v>
      </c>
      <c r="F18" s="185">
        <v>18.64</v>
      </c>
      <c r="G18" s="170">
        <v>24.6</v>
      </c>
      <c r="H18" s="1"/>
      <c r="I18" s="1"/>
    </row>
    <row r="19" spans="1:9" x14ac:dyDescent="0.35">
      <c r="A19" s="44" t="s">
        <v>237</v>
      </c>
      <c r="B19" s="35">
        <v>63.64</v>
      </c>
      <c r="C19" s="35">
        <v>63.64</v>
      </c>
      <c r="D19" s="35">
        <v>42.87</v>
      </c>
      <c r="E19" s="35">
        <v>50.497100000000003</v>
      </c>
      <c r="F19" s="185">
        <v>41.73980000000001</v>
      </c>
      <c r="G19" s="170">
        <v>70.58</v>
      </c>
      <c r="H19" s="1"/>
      <c r="I19" s="1"/>
    </row>
    <row r="20" spans="1:9" x14ac:dyDescent="0.35">
      <c r="A20" s="44" t="s">
        <v>240</v>
      </c>
      <c r="B20" s="35">
        <v>0</v>
      </c>
      <c r="C20" s="35">
        <v>0</v>
      </c>
      <c r="D20" s="35">
        <v>0</v>
      </c>
      <c r="E20" s="35">
        <v>0</v>
      </c>
      <c r="F20" s="185">
        <v>0</v>
      </c>
      <c r="G20" s="170">
        <v>0</v>
      </c>
      <c r="H20" s="1"/>
      <c r="I20" s="1"/>
    </row>
    <row r="21" spans="1:9" x14ac:dyDescent="0.35">
      <c r="A21" s="44" t="s">
        <v>241</v>
      </c>
      <c r="B21" s="35">
        <v>0</v>
      </c>
      <c r="C21" s="35">
        <v>0</v>
      </c>
      <c r="D21" s="35">
        <v>0</v>
      </c>
      <c r="E21" s="35">
        <v>0</v>
      </c>
      <c r="F21" s="185">
        <v>0</v>
      </c>
      <c r="G21" s="170">
        <v>0</v>
      </c>
      <c r="H21" s="1"/>
      <c r="I21" s="1"/>
    </row>
    <row r="22" spans="1:9" x14ac:dyDescent="0.35">
      <c r="A22" s="44" t="s">
        <v>242</v>
      </c>
      <c r="B22" s="35">
        <v>26.23</v>
      </c>
      <c r="C22" s="35">
        <v>26.23</v>
      </c>
      <c r="D22" s="35">
        <v>22.6</v>
      </c>
      <c r="E22" s="35">
        <v>22.8</v>
      </c>
      <c r="F22" s="185">
        <v>30.63</v>
      </c>
      <c r="G22" s="170">
        <v>37.979999999999997</v>
      </c>
      <c r="H22" s="1"/>
      <c r="I22" s="1"/>
    </row>
    <row r="23" spans="1:9" x14ac:dyDescent="0.35">
      <c r="A23" s="44" t="s">
        <v>243</v>
      </c>
      <c r="B23" s="35">
        <v>16.29</v>
      </c>
      <c r="C23" s="35">
        <v>16.29</v>
      </c>
      <c r="D23" s="35">
        <v>29.62</v>
      </c>
      <c r="E23" s="35">
        <v>24.42</v>
      </c>
      <c r="F23" s="185">
        <v>25.39</v>
      </c>
      <c r="G23" s="170">
        <v>32.590000000000003</v>
      </c>
      <c r="H23" s="1"/>
      <c r="I23" s="1"/>
    </row>
    <row r="24" spans="1:9" x14ac:dyDescent="0.35">
      <c r="A24" s="44" t="s">
        <v>244</v>
      </c>
      <c r="B24" s="35">
        <v>19.16</v>
      </c>
      <c r="C24" s="35">
        <v>19.16</v>
      </c>
      <c r="D24" s="35">
        <v>18.39</v>
      </c>
      <c r="E24" s="35">
        <v>21.72</v>
      </c>
      <c r="F24" s="185">
        <v>20.74</v>
      </c>
      <c r="G24" s="170">
        <v>28.26</v>
      </c>
      <c r="H24" s="1"/>
      <c r="I24" s="1"/>
    </row>
    <row r="25" spans="1:9" x14ac:dyDescent="0.35">
      <c r="A25" s="44" t="s">
        <v>246</v>
      </c>
      <c r="B25" s="35">
        <v>20.85</v>
      </c>
      <c r="C25" s="35">
        <v>20.85</v>
      </c>
      <c r="D25" s="35">
        <v>21.7</v>
      </c>
      <c r="E25" s="35">
        <v>22.66</v>
      </c>
      <c r="F25" s="185">
        <v>28.1</v>
      </c>
      <c r="G25" s="170">
        <v>25.75</v>
      </c>
      <c r="H25" s="1"/>
      <c r="I25" s="1"/>
    </row>
    <row r="26" spans="1:9" x14ac:dyDescent="0.35">
      <c r="A26" s="44" t="s">
        <v>247</v>
      </c>
      <c r="B26" s="35">
        <v>0</v>
      </c>
      <c r="C26" s="35">
        <v>0</v>
      </c>
      <c r="D26" s="35">
        <v>0</v>
      </c>
      <c r="E26" s="35">
        <v>0</v>
      </c>
      <c r="F26" s="185">
        <v>0</v>
      </c>
      <c r="G26" s="170">
        <v>0</v>
      </c>
      <c r="H26" s="1"/>
      <c r="I26" s="1"/>
    </row>
    <row r="27" spans="1:9" x14ac:dyDescent="0.35">
      <c r="A27" s="44" t="s">
        <v>236</v>
      </c>
      <c r="B27" s="35">
        <v>0</v>
      </c>
      <c r="C27" s="35">
        <v>0</v>
      </c>
      <c r="D27" s="35">
        <v>0</v>
      </c>
      <c r="E27" s="35">
        <v>0</v>
      </c>
      <c r="F27" s="185">
        <v>0</v>
      </c>
      <c r="G27" s="170">
        <v>0</v>
      </c>
      <c r="H27" s="1"/>
      <c r="I27" s="1"/>
    </row>
    <row r="28" spans="1:9" x14ac:dyDescent="0.35">
      <c r="A28" s="44" t="s">
        <v>248</v>
      </c>
      <c r="B28" s="35">
        <v>33.33</v>
      </c>
      <c r="C28" s="35">
        <v>33.33</v>
      </c>
      <c r="D28" s="35">
        <v>40</v>
      </c>
      <c r="E28" s="35">
        <v>30</v>
      </c>
      <c r="F28" s="185">
        <v>26.67</v>
      </c>
      <c r="G28" s="170">
        <v>36</v>
      </c>
      <c r="H28" s="1"/>
      <c r="I28" s="1"/>
    </row>
    <row r="29" spans="1:9" x14ac:dyDescent="0.35">
      <c r="A29" s="44" t="s">
        <v>249</v>
      </c>
      <c r="B29" s="35">
        <v>13.64</v>
      </c>
      <c r="C29" s="35">
        <v>13.64</v>
      </c>
      <c r="D29" s="35">
        <v>19.05</v>
      </c>
      <c r="E29" s="35">
        <v>24.24</v>
      </c>
      <c r="F29" s="185">
        <v>12.12</v>
      </c>
      <c r="G29" s="170">
        <v>38.19</v>
      </c>
      <c r="H29" s="1"/>
      <c r="I29" s="1"/>
    </row>
    <row r="30" spans="1:9" x14ac:dyDescent="0.35">
      <c r="A30" s="44" t="s">
        <v>250</v>
      </c>
      <c r="B30" s="35">
        <v>0</v>
      </c>
      <c r="C30" s="35">
        <v>0</v>
      </c>
      <c r="D30" s="35">
        <v>0</v>
      </c>
      <c r="E30" s="35">
        <v>0</v>
      </c>
      <c r="F30" s="185">
        <v>0</v>
      </c>
      <c r="G30" s="170">
        <v>0</v>
      </c>
      <c r="H30" s="1"/>
      <c r="I30" s="1"/>
    </row>
    <row r="31" spans="1:9" x14ac:dyDescent="0.35">
      <c r="A31" s="44" t="s">
        <v>251</v>
      </c>
      <c r="B31" s="35">
        <v>0</v>
      </c>
      <c r="C31" s="35">
        <v>0</v>
      </c>
      <c r="D31" s="35">
        <v>0</v>
      </c>
      <c r="E31" s="35">
        <v>0</v>
      </c>
      <c r="F31" s="185">
        <v>0</v>
      </c>
      <c r="G31" s="170">
        <v>0</v>
      </c>
      <c r="H31" s="1"/>
      <c r="I31" s="1"/>
    </row>
    <row r="32" spans="1:9" x14ac:dyDescent="0.35">
      <c r="A32" s="44" t="s">
        <v>252</v>
      </c>
      <c r="B32" s="35">
        <v>27.23</v>
      </c>
      <c r="C32" s="35">
        <v>27.23</v>
      </c>
      <c r="D32" s="35">
        <v>32.479999999999997</v>
      </c>
      <c r="E32" s="35">
        <v>21.34</v>
      </c>
      <c r="F32" s="185">
        <v>22.59</v>
      </c>
      <c r="G32" s="170">
        <v>34.619999999999997</v>
      </c>
      <c r="H32" s="1"/>
      <c r="I32" s="1"/>
    </row>
    <row r="33" spans="1:9" x14ac:dyDescent="0.35">
      <c r="A33" s="44" t="s">
        <v>253</v>
      </c>
      <c r="B33" s="35">
        <v>16.670000000000002</v>
      </c>
      <c r="C33" s="35">
        <v>16.670000000000002</v>
      </c>
      <c r="D33" s="35">
        <v>30.84</v>
      </c>
      <c r="E33" s="35">
        <v>43.78</v>
      </c>
      <c r="F33" s="185">
        <v>21.78</v>
      </c>
      <c r="G33" s="170">
        <v>32.369999999999997</v>
      </c>
      <c r="H33" s="1"/>
      <c r="I33" s="1"/>
    </row>
    <row r="34" spans="1:9" x14ac:dyDescent="0.35">
      <c r="A34" s="44" t="s">
        <v>254</v>
      </c>
      <c r="B34" s="35">
        <v>17.22</v>
      </c>
      <c r="C34" s="35">
        <v>17.22</v>
      </c>
      <c r="D34" s="35">
        <v>26.14</v>
      </c>
      <c r="E34" s="35">
        <v>18.57</v>
      </c>
      <c r="F34" s="185">
        <v>22.98</v>
      </c>
      <c r="G34" s="170">
        <v>26.1</v>
      </c>
      <c r="H34" s="1"/>
      <c r="I34" s="1"/>
    </row>
    <row r="35" spans="1:9" x14ac:dyDescent="0.35">
      <c r="A35" s="44" t="s">
        <v>255</v>
      </c>
      <c r="B35" s="35">
        <v>41.79</v>
      </c>
      <c r="C35" s="35">
        <v>41.79</v>
      </c>
      <c r="D35" s="35">
        <v>10</v>
      </c>
      <c r="E35" s="35">
        <v>27.87</v>
      </c>
      <c r="F35" s="185">
        <v>26.52</v>
      </c>
      <c r="G35" s="170">
        <v>44.93</v>
      </c>
      <c r="H35" s="1"/>
      <c r="I35" s="1"/>
    </row>
    <row r="36" spans="1:9" x14ac:dyDescent="0.35">
      <c r="A36" s="44" t="s">
        <v>256</v>
      </c>
      <c r="B36" s="35">
        <v>7</v>
      </c>
      <c r="C36" s="35">
        <v>7</v>
      </c>
      <c r="D36" s="35">
        <v>16.21</v>
      </c>
      <c r="E36" s="35">
        <v>17.309999999999999</v>
      </c>
      <c r="F36" s="185">
        <v>17.7</v>
      </c>
      <c r="G36" s="170">
        <v>19.190000000000001</v>
      </c>
      <c r="H36" s="1"/>
      <c r="I36" s="1"/>
    </row>
    <row r="37" spans="1:9" x14ac:dyDescent="0.35">
      <c r="A37" s="44" t="s">
        <v>257</v>
      </c>
      <c r="B37" s="35">
        <v>0</v>
      </c>
      <c r="C37" s="35">
        <v>0</v>
      </c>
      <c r="D37" s="35">
        <v>0</v>
      </c>
      <c r="E37" s="35">
        <v>0</v>
      </c>
      <c r="F37" s="185">
        <v>0</v>
      </c>
      <c r="G37" s="170">
        <v>0</v>
      </c>
      <c r="H37" s="1"/>
      <c r="I37" s="1"/>
    </row>
    <row r="38" spans="1:9" x14ac:dyDescent="0.35">
      <c r="A38" s="1" t="s">
        <v>308</v>
      </c>
      <c r="B38" s="1"/>
      <c r="C38" s="1"/>
      <c r="D38" s="1"/>
      <c r="E38" s="1"/>
      <c r="F38" s="1"/>
      <c r="G38" s="1"/>
      <c r="H38" s="1"/>
      <c r="I38" s="1"/>
    </row>
    <row r="39" spans="1:9" x14ac:dyDescent="0.35">
      <c r="A39" s="199"/>
      <c r="B39" s="199"/>
      <c r="C39" s="199"/>
      <c r="D39" s="199"/>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I43" s="1"/>
    </row>
    <row r="44" spans="1:9" x14ac:dyDescent="0.35">
      <c r="A44" s="1"/>
      <c r="B44" s="1"/>
      <c r="C44" s="1"/>
      <c r="D44" s="1"/>
      <c r="E44" s="1"/>
      <c r="F44" s="1"/>
      <c r="G44" s="1"/>
      <c r="H44" s="1"/>
      <c r="I44" s="1"/>
    </row>
    <row r="45" spans="1:9" x14ac:dyDescent="0.35">
      <c r="G45" s="1"/>
      <c r="H45" s="1"/>
    </row>
  </sheetData>
  <sortState xmlns:xlrd2="http://schemas.microsoft.com/office/spreadsheetml/2017/richdata2" ref="A6:D37">
    <sortCondition descending="1" ref="D5:D37"/>
  </sortState>
  <mergeCells count="4">
    <mergeCell ref="A39:D39"/>
    <mergeCell ref="A1:F1"/>
    <mergeCell ref="A2:F2"/>
    <mergeCell ref="A3:F3"/>
  </mergeCells>
  <pageMargins left="0.7" right="0.7" top="0.75" bottom="0.75" header="0.3" footer="0.3"/>
  <tableParts count="1">
    <tablePart r:id="rId1"/>
  </tableParts>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dimension ref="A1:I45"/>
  <sheetViews>
    <sheetView zoomScale="80" zoomScaleNormal="80" workbookViewId="0">
      <selection activeCell="A3" sqref="A3:F3"/>
    </sheetView>
  </sheetViews>
  <sheetFormatPr baseColWidth="10" defaultColWidth="11.453125" defaultRowHeight="14.5" x14ac:dyDescent="0.35"/>
  <cols>
    <col min="1" max="1" width="25.453125" bestFit="1" customWidth="1"/>
  </cols>
  <sheetData>
    <row r="1" spans="1:9" ht="23.5" x14ac:dyDescent="0.35">
      <c r="A1" s="202" t="s">
        <v>127</v>
      </c>
      <c r="B1" s="202"/>
      <c r="C1" s="202"/>
      <c r="D1" s="202"/>
      <c r="E1" s="202"/>
      <c r="F1" s="202"/>
      <c r="G1" s="1"/>
      <c r="H1" s="1"/>
      <c r="I1" s="1"/>
    </row>
    <row r="2" spans="1:9" ht="48" customHeight="1" x14ac:dyDescent="0.35">
      <c r="A2" s="204" t="s">
        <v>222</v>
      </c>
      <c r="B2" s="204"/>
      <c r="C2" s="204"/>
      <c r="D2" s="204"/>
      <c r="E2" s="204"/>
      <c r="F2" s="204"/>
      <c r="G2" s="1"/>
      <c r="H2" s="1"/>
      <c r="I2" s="1"/>
    </row>
    <row r="3" spans="1:9" x14ac:dyDescent="0.35">
      <c r="A3" s="201" t="s">
        <v>298</v>
      </c>
      <c r="B3" s="201"/>
      <c r="C3" s="201"/>
      <c r="D3" s="201"/>
      <c r="E3" s="201"/>
      <c r="F3" s="201"/>
      <c r="G3" s="1"/>
      <c r="H3" s="1"/>
      <c r="I3" s="1"/>
    </row>
    <row r="4" spans="1:9" x14ac:dyDescent="0.35">
      <c r="A4" s="2"/>
      <c r="B4" s="2"/>
      <c r="C4" s="2"/>
      <c r="D4" s="2"/>
      <c r="E4" s="1"/>
      <c r="F4" s="1"/>
      <c r="G4" s="1"/>
      <c r="H4" s="1"/>
      <c r="I4" s="1"/>
    </row>
    <row r="5" spans="1:9" x14ac:dyDescent="0.35">
      <c r="A5" s="22" t="s">
        <v>226</v>
      </c>
      <c r="B5" s="23" t="s">
        <v>130</v>
      </c>
      <c r="C5" s="23" t="s">
        <v>131</v>
      </c>
      <c r="D5" s="23" t="s">
        <v>132</v>
      </c>
      <c r="E5" s="23" t="s">
        <v>133</v>
      </c>
      <c r="F5" s="24" t="s">
        <v>134</v>
      </c>
      <c r="G5" s="118" t="s">
        <v>291</v>
      </c>
      <c r="H5" s="1"/>
      <c r="I5" s="1"/>
    </row>
    <row r="6" spans="1:9" x14ac:dyDescent="0.35">
      <c r="A6" s="12" t="s">
        <v>1</v>
      </c>
      <c r="B6" s="17">
        <v>0</v>
      </c>
      <c r="C6" s="17">
        <v>0</v>
      </c>
      <c r="D6" s="17">
        <v>0</v>
      </c>
      <c r="E6" s="17">
        <v>0</v>
      </c>
      <c r="F6" s="18">
        <v>0</v>
      </c>
      <c r="G6" s="119">
        <v>10.061070699143801</v>
      </c>
      <c r="H6" s="1"/>
      <c r="I6" s="1"/>
    </row>
    <row r="7" spans="1:9" x14ac:dyDescent="0.35">
      <c r="A7" s="12" t="s">
        <v>227</v>
      </c>
      <c r="B7" s="17">
        <v>20.324652448443132</v>
      </c>
      <c r="C7" s="17">
        <v>43.30532922043745</v>
      </c>
      <c r="D7" s="17">
        <v>56.177361844996746</v>
      </c>
      <c r="E7" s="17">
        <v>62.356416147029861</v>
      </c>
      <c r="F7" s="18">
        <v>52.262475216154336</v>
      </c>
      <c r="G7" s="91">
        <v>25.983643296544827</v>
      </c>
      <c r="H7" s="1"/>
      <c r="I7" s="1"/>
    </row>
    <row r="8" spans="1:9" x14ac:dyDescent="0.35">
      <c r="A8" s="12" t="s">
        <v>228</v>
      </c>
      <c r="B8" s="17">
        <v>11.04778276523793</v>
      </c>
      <c r="C8" s="17">
        <v>16.479535340895136</v>
      </c>
      <c r="D8" s="17">
        <v>17.690440190182638</v>
      </c>
      <c r="E8" s="17">
        <v>16.879242827856274</v>
      </c>
      <c r="F8" s="18">
        <v>16.168140577940292</v>
      </c>
      <c r="G8" s="91">
        <v>12.002610567798495</v>
      </c>
      <c r="H8" s="1"/>
      <c r="I8" s="1"/>
    </row>
    <row r="9" spans="1:9" x14ac:dyDescent="0.35">
      <c r="A9" s="12" t="s">
        <v>229</v>
      </c>
      <c r="B9" s="17">
        <v>29.544424967008727</v>
      </c>
      <c r="C9" s="17">
        <v>36.218184136145602</v>
      </c>
      <c r="D9" s="17">
        <v>37.505685667952335</v>
      </c>
      <c r="E9" s="17">
        <v>36.1738358607724</v>
      </c>
      <c r="F9" s="18">
        <v>31.752821809768591</v>
      </c>
      <c r="G9" s="91">
        <v>29.592978926637361</v>
      </c>
      <c r="H9" s="1"/>
      <c r="I9" s="1"/>
    </row>
    <row r="10" spans="1:9" x14ac:dyDescent="0.35">
      <c r="A10" s="12" t="s">
        <v>230</v>
      </c>
      <c r="B10" s="17">
        <v>14.11851077948298</v>
      </c>
      <c r="C10" s="17">
        <v>26.595873287588432</v>
      </c>
      <c r="D10" s="17">
        <v>43.354435119299588</v>
      </c>
      <c r="E10" s="17">
        <v>60.431293493099211</v>
      </c>
      <c r="F10" s="18">
        <v>55.228573422936584</v>
      </c>
      <c r="G10" s="91">
        <v>39.507913739028957</v>
      </c>
      <c r="H10" s="1"/>
      <c r="I10" s="1"/>
    </row>
    <row r="11" spans="1:9" x14ac:dyDescent="0.35">
      <c r="A11" s="12" t="s">
        <v>231</v>
      </c>
      <c r="B11" s="17">
        <v>16.702527135182546</v>
      </c>
      <c r="C11" s="17">
        <v>23.825934529735616</v>
      </c>
      <c r="D11" s="17">
        <v>22.33571763607193</v>
      </c>
      <c r="E11" s="17">
        <v>18.489523583807546</v>
      </c>
      <c r="F11" s="18">
        <v>11.741464689012631</v>
      </c>
      <c r="G11" s="91">
        <v>13.393066409519792</v>
      </c>
      <c r="H11" s="1"/>
      <c r="I11" s="1"/>
    </row>
    <row r="12" spans="1:9" x14ac:dyDescent="0.35">
      <c r="A12" s="12" t="s">
        <v>232</v>
      </c>
      <c r="B12" s="17">
        <v>2.0554033986095197</v>
      </c>
      <c r="C12" s="17">
        <v>2.9889855881078224</v>
      </c>
      <c r="D12" s="17">
        <v>2.9480668542947437</v>
      </c>
      <c r="E12" s="17">
        <v>6.782071690373237</v>
      </c>
      <c r="F12" s="18">
        <v>7.6688219251618834</v>
      </c>
      <c r="G12" s="91">
        <v>8.5550110977505085</v>
      </c>
      <c r="H12" s="1"/>
      <c r="I12" s="1"/>
    </row>
    <row r="13" spans="1:9" x14ac:dyDescent="0.35">
      <c r="A13" s="12" t="s">
        <v>233</v>
      </c>
      <c r="B13" s="17">
        <v>2.1517916893501372</v>
      </c>
      <c r="C13" s="17">
        <v>8.1759547215627517</v>
      </c>
      <c r="D13" s="17">
        <v>9.9306641032312388</v>
      </c>
      <c r="E13" s="17">
        <v>10.683200376048653</v>
      </c>
      <c r="F13" s="18">
        <v>8.6146330070620856</v>
      </c>
      <c r="G13" s="91">
        <v>5.6858079390936247</v>
      </c>
      <c r="H13" s="1"/>
      <c r="I13" s="1"/>
    </row>
    <row r="14" spans="1:9" x14ac:dyDescent="0.35">
      <c r="A14" s="12" t="s">
        <v>234</v>
      </c>
      <c r="B14" s="17">
        <v>5.9401470780416519</v>
      </c>
      <c r="C14" s="17">
        <v>5.8560352299079428</v>
      </c>
      <c r="D14" s="17">
        <v>0</v>
      </c>
      <c r="E14" s="17">
        <v>0</v>
      </c>
      <c r="F14" s="18">
        <v>0</v>
      </c>
      <c r="G14" s="91">
        <v>5.6196823755521343</v>
      </c>
      <c r="H14" s="1"/>
      <c r="I14" s="1"/>
    </row>
    <row r="15" spans="1:9" x14ac:dyDescent="0.35">
      <c r="A15" s="12" t="s">
        <v>235</v>
      </c>
      <c r="B15" s="17">
        <v>5.6642782293466256</v>
      </c>
      <c r="C15" s="17">
        <v>5.5961066021000327</v>
      </c>
      <c r="D15" s="17">
        <v>16.777303663603877</v>
      </c>
      <c r="E15" s="17">
        <v>14.87386958591147</v>
      </c>
      <c r="F15" s="18">
        <v>12.969087254166318</v>
      </c>
      <c r="G15" s="91">
        <v>3.6897237503828091</v>
      </c>
      <c r="H15" s="1"/>
      <c r="I15" s="1"/>
    </row>
    <row r="16" spans="1:9" x14ac:dyDescent="0.35">
      <c r="A16" s="12" t="s">
        <v>236</v>
      </c>
      <c r="B16" s="17">
        <v>0</v>
      </c>
      <c r="C16" s="17">
        <v>0</v>
      </c>
      <c r="D16" s="17">
        <v>0</v>
      </c>
      <c r="E16" s="17">
        <v>0</v>
      </c>
      <c r="F16" s="18">
        <v>0</v>
      </c>
      <c r="G16" s="91">
        <v>0</v>
      </c>
      <c r="H16" s="1"/>
      <c r="I16" s="1"/>
    </row>
    <row r="17" spans="1:9" x14ac:dyDescent="0.35">
      <c r="A17" s="12" t="s">
        <v>237</v>
      </c>
      <c r="B17" s="17">
        <v>0</v>
      </c>
      <c r="C17" s="17">
        <v>0</v>
      </c>
      <c r="D17" s="17">
        <v>0</v>
      </c>
      <c r="E17" s="17">
        <v>0</v>
      </c>
      <c r="F17" s="18">
        <v>0</v>
      </c>
      <c r="G17" s="91">
        <v>0</v>
      </c>
      <c r="H17" s="1"/>
      <c r="I17" s="1"/>
    </row>
    <row r="18" spans="1:9" x14ac:dyDescent="0.35">
      <c r="A18" s="12" t="s">
        <v>238</v>
      </c>
      <c r="B18" s="17">
        <v>18.034084419552958</v>
      </c>
      <c r="C18" s="17">
        <v>39.463532735986995</v>
      </c>
      <c r="D18" s="17">
        <v>50.723492585591018</v>
      </c>
      <c r="E18" s="17">
        <v>50.269230397416933</v>
      </c>
      <c r="F18" s="18">
        <v>30.770414246701801</v>
      </c>
      <c r="G18" s="91">
        <v>24.852082317743431</v>
      </c>
      <c r="H18" s="1"/>
      <c r="I18" s="1"/>
    </row>
    <row r="19" spans="1:9" x14ac:dyDescent="0.35">
      <c r="A19" s="12" t="s">
        <v>239</v>
      </c>
      <c r="B19" s="17">
        <v>28.423346626846421</v>
      </c>
      <c r="C19" s="17">
        <v>38.798535330097437</v>
      </c>
      <c r="D19" s="17">
        <v>36.538714881199468</v>
      </c>
      <c r="E19" s="17">
        <v>34.865465952399312</v>
      </c>
      <c r="F19" s="18">
        <v>24.087649848296465</v>
      </c>
      <c r="G19" s="91">
        <v>21.463636740729878</v>
      </c>
      <c r="H19" s="1"/>
      <c r="I19" s="1"/>
    </row>
    <row r="20" spans="1:9" x14ac:dyDescent="0.35">
      <c r="A20" s="12" t="s">
        <v>240</v>
      </c>
      <c r="B20" s="17">
        <v>0</v>
      </c>
      <c r="C20" s="17">
        <v>0</v>
      </c>
      <c r="D20" s="17">
        <v>0</v>
      </c>
      <c r="E20" s="17">
        <v>0</v>
      </c>
      <c r="F20" s="18">
        <v>0</v>
      </c>
      <c r="G20" s="91">
        <v>0</v>
      </c>
      <c r="H20" s="1"/>
      <c r="I20" s="1"/>
    </row>
    <row r="21" spans="1:9" x14ac:dyDescent="0.35">
      <c r="A21" s="12" t="s">
        <v>241</v>
      </c>
      <c r="B21" s="17">
        <v>0</v>
      </c>
      <c r="C21" s="17">
        <v>0</v>
      </c>
      <c r="D21" s="17">
        <v>0</v>
      </c>
      <c r="E21" s="17">
        <v>0</v>
      </c>
      <c r="F21" s="18">
        <v>0</v>
      </c>
      <c r="G21" s="91">
        <v>0</v>
      </c>
      <c r="H21" s="1"/>
      <c r="I21" s="1"/>
    </row>
    <row r="22" spans="1:9" x14ac:dyDescent="0.35">
      <c r="A22" s="12" t="s">
        <v>242</v>
      </c>
      <c r="B22" s="17">
        <v>2.0369295324228256</v>
      </c>
      <c r="C22" s="17">
        <v>2.0045784571962364</v>
      </c>
      <c r="D22" s="17">
        <v>3.9411740363336834</v>
      </c>
      <c r="E22" s="17">
        <v>3.8930804388280267</v>
      </c>
      <c r="F22" s="18">
        <v>3.856477339339154</v>
      </c>
      <c r="G22" s="91">
        <v>1.9114976584153685</v>
      </c>
      <c r="H22" s="1"/>
      <c r="I22" s="1"/>
    </row>
    <row r="23" spans="1:9" x14ac:dyDescent="0.35">
      <c r="A23" s="12" t="s">
        <v>243</v>
      </c>
      <c r="B23" s="17">
        <v>16.788288489949409</v>
      </c>
      <c r="C23" s="17">
        <v>27.697071588620936</v>
      </c>
      <c r="D23" s="17">
        <v>35.347122336390406</v>
      </c>
      <c r="E23" s="17">
        <v>26.911380822950026</v>
      </c>
      <c r="F23" s="18">
        <v>21.295852632699781</v>
      </c>
      <c r="G23" s="91">
        <v>13.157236874998356</v>
      </c>
      <c r="H23" s="1"/>
      <c r="I23" s="1"/>
    </row>
    <row r="24" spans="1:9" x14ac:dyDescent="0.35">
      <c r="A24" s="12" t="s">
        <v>244</v>
      </c>
      <c r="B24" s="17">
        <v>0</v>
      </c>
      <c r="C24" s="17">
        <v>0</v>
      </c>
      <c r="D24" s="17">
        <v>4.9742210991536364</v>
      </c>
      <c r="E24" s="17">
        <v>7.3940798067680475</v>
      </c>
      <c r="F24" s="18">
        <v>12.244158312069311</v>
      </c>
      <c r="G24" s="91">
        <v>9.7362688183820758</v>
      </c>
      <c r="H24" s="1"/>
      <c r="I24" s="1"/>
    </row>
    <row r="25" spans="1:9" x14ac:dyDescent="0.35">
      <c r="A25" s="12" t="s">
        <v>245</v>
      </c>
      <c r="B25" s="17">
        <v>19.65270856436964</v>
      </c>
      <c r="C25" s="17">
        <v>33.282808181468965</v>
      </c>
      <c r="D25" s="17">
        <v>32.961509197634463</v>
      </c>
      <c r="E25" s="17">
        <v>23.19906985376398</v>
      </c>
      <c r="F25" s="18">
        <v>13.620619438530825</v>
      </c>
      <c r="G25" s="91">
        <v>17.667940570484213</v>
      </c>
      <c r="H25" s="1"/>
      <c r="I25" s="1"/>
    </row>
    <row r="26" spans="1:9" x14ac:dyDescent="0.35">
      <c r="A26" s="12" t="s">
        <v>246</v>
      </c>
      <c r="B26" s="17">
        <v>18.864424525009511</v>
      </c>
      <c r="C26" s="17">
        <v>31.056768667447226</v>
      </c>
      <c r="D26" s="17">
        <v>30.467647928047601</v>
      </c>
      <c r="E26" s="17">
        <v>30.091206446740067</v>
      </c>
      <c r="F26" s="18">
        <v>17.866395097461186</v>
      </c>
      <c r="G26" s="91">
        <v>17.675443506336645</v>
      </c>
      <c r="H26" s="1"/>
      <c r="I26" s="1"/>
    </row>
    <row r="27" spans="1:9" x14ac:dyDescent="0.35">
      <c r="A27" s="12" t="s">
        <v>247</v>
      </c>
      <c r="B27" s="17">
        <v>0</v>
      </c>
      <c r="C27" s="17">
        <v>0</v>
      </c>
      <c r="D27" s="17">
        <v>0</v>
      </c>
      <c r="E27" s="17">
        <v>0</v>
      </c>
      <c r="F27" s="18">
        <v>0</v>
      </c>
      <c r="G27" s="91">
        <v>0</v>
      </c>
      <c r="H27" s="1"/>
      <c r="I27" s="1"/>
    </row>
    <row r="28" spans="1:9" x14ac:dyDescent="0.35">
      <c r="A28" s="12" t="s">
        <v>248</v>
      </c>
      <c r="B28" s="17">
        <v>0</v>
      </c>
      <c r="C28" s="17">
        <v>0</v>
      </c>
      <c r="D28" s="17">
        <v>0</v>
      </c>
      <c r="E28" s="17">
        <v>0</v>
      </c>
      <c r="F28" s="18">
        <v>0</v>
      </c>
      <c r="G28" s="91">
        <v>0</v>
      </c>
      <c r="H28" s="1"/>
      <c r="I28" s="1"/>
    </row>
    <row r="29" spans="1:9" x14ac:dyDescent="0.35">
      <c r="A29" s="12" t="s">
        <v>249</v>
      </c>
      <c r="B29" s="17">
        <v>0</v>
      </c>
      <c r="C29" s="17">
        <v>0</v>
      </c>
      <c r="D29" s="17">
        <v>4.8523196514093563</v>
      </c>
      <c r="E29" s="17">
        <v>4.7063031518112206</v>
      </c>
      <c r="F29" s="18">
        <v>9.18615279327941</v>
      </c>
      <c r="G29" s="91">
        <v>8.987107993583205</v>
      </c>
      <c r="H29" s="1"/>
      <c r="I29" s="1"/>
    </row>
    <row r="30" spans="1:9" x14ac:dyDescent="0.35">
      <c r="A30" s="12" t="s">
        <v>250</v>
      </c>
      <c r="B30" s="17">
        <v>18.086126132643649</v>
      </c>
      <c r="C30" s="17">
        <v>17.743709854856455</v>
      </c>
      <c r="D30" s="17">
        <v>0</v>
      </c>
      <c r="E30" s="17">
        <v>0</v>
      </c>
      <c r="F30" s="18">
        <v>17.756312369047198</v>
      </c>
      <c r="G30" s="91">
        <v>17.751584328901355</v>
      </c>
      <c r="H30" s="1"/>
      <c r="I30" s="1"/>
    </row>
    <row r="31" spans="1:9" x14ac:dyDescent="0.35">
      <c r="A31" s="12" t="s">
        <v>251</v>
      </c>
      <c r="B31" s="17">
        <v>0</v>
      </c>
      <c r="C31" s="17">
        <v>0</v>
      </c>
      <c r="D31" s="17">
        <v>0</v>
      </c>
      <c r="E31" s="17">
        <v>0</v>
      </c>
      <c r="F31" s="18">
        <v>0</v>
      </c>
      <c r="G31" s="91">
        <v>0</v>
      </c>
      <c r="H31" s="1"/>
      <c r="I31" s="1"/>
    </row>
    <row r="32" spans="1:9" x14ac:dyDescent="0.35">
      <c r="A32" s="12" t="s">
        <v>252</v>
      </c>
      <c r="B32" s="17">
        <v>2.0032372313658873</v>
      </c>
      <c r="C32" s="17">
        <v>3.8370114285385397</v>
      </c>
      <c r="D32" s="17">
        <v>3.7728232224814993</v>
      </c>
      <c r="E32" s="17">
        <v>1.8511525275636611</v>
      </c>
      <c r="F32" s="18">
        <v>0</v>
      </c>
      <c r="G32" s="91">
        <v>1.8017044123741057</v>
      </c>
      <c r="H32" s="1"/>
      <c r="I32" s="1"/>
    </row>
    <row r="33" spans="1:9" x14ac:dyDescent="0.35">
      <c r="A33" s="12" t="s">
        <v>253</v>
      </c>
      <c r="B33" s="17">
        <v>3.6000619210650422</v>
      </c>
      <c r="C33" s="17">
        <v>3.4887574790238456</v>
      </c>
      <c r="D33" s="17">
        <v>3.389290519815487</v>
      </c>
      <c r="E33" s="17">
        <v>0</v>
      </c>
      <c r="F33" s="18">
        <v>0</v>
      </c>
      <c r="G33" s="91">
        <v>0</v>
      </c>
      <c r="H33" s="1"/>
      <c r="I33" s="1"/>
    </row>
    <row r="34" spans="1:9" x14ac:dyDescent="0.35">
      <c r="A34" s="12" t="s">
        <v>254</v>
      </c>
      <c r="B34" s="17">
        <v>5.7954887915246776</v>
      </c>
      <c r="C34" s="17">
        <v>28.35319001740886</v>
      </c>
      <c r="D34" s="17">
        <v>33.481208671633048</v>
      </c>
      <c r="E34" s="17">
        <v>38.518893517270222</v>
      </c>
      <c r="F34" s="18">
        <v>16.341471386083605</v>
      </c>
      <c r="G34" s="91">
        <v>5.3917366244493694</v>
      </c>
      <c r="H34" s="1"/>
      <c r="I34" s="1"/>
    </row>
    <row r="35" spans="1:9" x14ac:dyDescent="0.35">
      <c r="A35" s="12" t="s">
        <v>255</v>
      </c>
      <c r="B35" s="17">
        <v>0</v>
      </c>
      <c r="C35" s="17">
        <v>0</v>
      </c>
      <c r="D35" s="17">
        <v>0</v>
      </c>
      <c r="E35" s="17">
        <v>1.8566619816895995</v>
      </c>
      <c r="F35" s="18">
        <v>1.820452418835129</v>
      </c>
      <c r="G35" s="91">
        <v>1.7891071997251931</v>
      </c>
      <c r="H35" s="1"/>
      <c r="I35" s="1"/>
    </row>
    <row r="36" spans="1:9" x14ac:dyDescent="0.35">
      <c r="A36" s="12" t="s">
        <v>256</v>
      </c>
      <c r="B36" s="17">
        <v>5.6467930920897835</v>
      </c>
      <c r="C36" s="17">
        <v>7.4235743025551946</v>
      </c>
      <c r="D36" s="17">
        <v>7.2279272653679278</v>
      </c>
      <c r="E36" s="17">
        <v>7.1195406472374403</v>
      </c>
      <c r="F36" s="18">
        <v>1.754983275009389</v>
      </c>
      <c r="G36" s="91">
        <v>1.7304780445598096</v>
      </c>
      <c r="H36" s="1"/>
      <c r="I36" s="1"/>
    </row>
    <row r="37" spans="1:9" x14ac:dyDescent="0.35">
      <c r="A37" s="12" t="s">
        <v>257</v>
      </c>
      <c r="B37" s="17">
        <v>0</v>
      </c>
      <c r="C37" s="17">
        <v>0</v>
      </c>
      <c r="D37" s="17">
        <v>0</v>
      </c>
      <c r="E37" s="17">
        <v>0</v>
      </c>
      <c r="F37" s="18">
        <v>0</v>
      </c>
      <c r="G37" s="91">
        <v>0</v>
      </c>
      <c r="H37" s="1"/>
      <c r="I37" s="1"/>
    </row>
    <row r="38" spans="1:9" x14ac:dyDescent="0.35">
      <c r="A38" s="21" t="s">
        <v>279</v>
      </c>
      <c r="B38" s="19"/>
      <c r="C38" s="19"/>
      <c r="D38" s="19"/>
      <c r="E38" s="19"/>
      <c r="F38" s="20"/>
      <c r="G38" s="19"/>
      <c r="H38" s="1"/>
      <c r="I38" s="1"/>
    </row>
    <row r="39" spans="1:9" x14ac:dyDescent="0.35">
      <c r="A39" s="199"/>
      <c r="B39" s="199"/>
      <c r="C39" s="199"/>
      <c r="D39" s="199"/>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I43" s="1"/>
    </row>
    <row r="44" spans="1:9" x14ac:dyDescent="0.35">
      <c r="A44" s="1"/>
      <c r="B44" s="1"/>
      <c r="C44" s="1"/>
      <c r="D44" s="1"/>
      <c r="E44" s="1"/>
      <c r="F44" s="1"/>
      <c r="G44" s="1"/>
      <c r="H44" s="1"/>
      <c r="I44" s="1"/>
    </row>
    <row r="45" spans="1:9" x14ac:dyDescent="0.35">
      <c r="G45" s="1"/>
      <c r="H45" s="1"/>
    </row>
  </sheetData>
  <sortState xmlns:xlrd2="http://schemas.microsoft.com/office/spreadsheetml/2017/richdata2" ref="A6:D37">
    <sortCondition descending="1" ref="D5:D37"/>
  </sortState>
  <mergeCells count="4">
    <mergeCell ref="A39:D39"/>
    <mergeCell ref="A1:F1"/>
    <mergeCell ref="A2:F2"/>
    <mergeCell ref="A3:F3"/>
  </mergeCells>
  <pageMargins left="0.7" right="0.7" top="0.75" bottom="0.75" header="0.3" footer="0.3"/>
  <tableParts count="1">
    <tablePart r:id="rId1"/>
  </tableParts>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dimension ref="A1:I45"/>
  <sheetViews>
    <sheetView zoomScale="80" zoomScaleNormal="80" workbookViewId="0">
      <selection activeCell="A6" sqref="A6:G37"/>
    </sheetView>
  </sheetViews>
  <sheetFormatPr baseColWidth="10" defaultColWidth="11.453125" defaultRowHeight="14.5" x14ac:dyDescent="0.35"/>
  <cols>
    <col min="1" max="1" width="25.453125" bestFit="1" customWidth="1"/>
    <col min="2" max="2" width="11.54296875" bestFit="1" customWidth="1"/>
    <col min="3" max="4" width="12.54296875" bestFit="1" customWidth="1"/>
  </cols>
  <sheetData>
    <row r="1" spans="1:9" ht="23.5" x14ac:dyDescent="0.35">
      <c r="A1" s="202" t="s">
        <v>128</v>
      </c>
      <c r="B1" s="202"/>
      <c r="C1" s="202"/>
      <c r="D1" s="202"/>
      <c r="E1" s="202"/>
      <c r="F1" s="202"/>
      <c r="G1" s="1"/>
      <c r="H1" s="1"/>
      <c r="I1" s="1"/>
    </row>
    <row r="2" spans="1:9" ht="58.5" customHeight="1" x14ac:dyDescent="0.35">
      <c r="A2" s="204" t="s">
        <v>223</v>
      </c>
      <c r="B2" s="204"/>
      <c r="C2" s="204"/>
      <c r="D2" s="204"/>
      <c r="E2" s="204"/>
      <c r="F2" s="204"/>
      <c r="G2" s="1"/>
      <c r="H2" s="1"/>
      <c r="I2" s="1"/>
    </row>
    <row r="3" spans="1:9" x14ac:dyDescent="0.35">
      <c r="A3" s="201" t="s">
        <v>298</v>
      </c>
      <c r="B3" s="201"/>
      <c r="C3" s="201"/>
      <c r="D3" s="201"/>
      <c r="E3" s="201"/>
      <c r="F3" s="201"/>
      <c r="G3" s="1"/>
      <c r="H3" s="1"/>
      <c r="I3" s="1"/>
    </row>
    <row r="4" spans="1:9" x14ac:dyDescent="0.35">
      <c r="A4" s="2"/>
      <c r="B4" s="2"/>
      <c r="C4" s="2"/>
      <c r="D4" s="2"/>
      <c r="E4" s="1"/>
      <c r="F4" s="1"/>
      <c r="G4" s="1"/>
      <c r="H4" s="1"/>
      <c r="I4" s="1"/>
    </row>
    <row r="5" spans="1:9" x14ac:dyDescent="0.35">
      <c r="A5" s="22" t="s">
        <v>226</v>
      </c>
      <c r="B5" s="23" t="s">
        <v>130</v>
      </c>
      <c r="C5" s="23" t="s">
        <v>131</v>
      </c>
      <c r="D5" s="23" t="s">
        <v>132</v>
      </c>
      <c r="E5" s="23" t="s">
        <v>133</v>
      </c>
      <c r="F5" s="24" t="s">
        <v>134</v>
      </c>
      <c r="G5" s="118" t="s">
        <v>291</v>
      </c>
      <c r="H5" s="1"/>
      <c r="I5" s="1"/>
    </row>
    <row r="6" spans="1:9" x14ac:dyDescent="0.35">
      <c r="A6" s="12" t="s">
        <v>1</v>
      </c>
      <c r="B6" s="17">
        <v>0</v>
      </c>
      <c r="C6" s="17">
        <v>0</v>
      </c>
      <c r="D6" s="17">
        <v>0</v>
      </c>
      <c r="E6" s="17">
        <v>0</v>
      </c>
      <c r="F6" s="18">
        <v>0</v>
      </c>
      <c r="G6" s="187">
        <v>0</v>
      </c>
      <c r="H6" s="1"/>
      <c r="I6" s="1"/>
    </row>
    <row r="7" spans="1:9" x14ac:dyDescent="0.35">
      <c r="A7" s="12" t="s">
        <v>227</v>
      </c>
      <c r="B7" s="17">
        <v>13.549768298962087</v>
      </c>
      <c r="C7" s="17">
        <v>13.324716683211523</v>
      </c>
      <c r="D7" s="17">
        <v>19.827304180587085</v>
      </c>
      <c r="E7" s="17">
        <v>17.156735353581496</v>
      </c>
      <c r="F7" s="18">
        <v>28.788550862862198</v>
      </c>
      <c r="G7" s="17">
        <v>28.7626594063765</v>
      </c>
      <c r="H7" s="1"/>
      <c r="I7" s="1"/>
    </row>
    <row r="8" spans="1:9" x14ac:dyDescent="0.35">
      <c r="A8" s="12" t="s">
        <v>228</v>
      </c>
      <c r="B8" s="17">
        <v>3.8667239678332752</v>
      </c>
      <c r="C8" s="17">
        <v>3.7211853995569664</v>
      </c>
      <c r="D8" s="17">
        <v>5.2030706441713637</v>
      </c>
      <c r="E8" s="17">
        <v>6.6493986897615631</v>
      </c>
      <c r="F8" s="18">
        <v>9.0945790750914117</v>
      </c>
      <c r="G8" s="186">
        <v>7.0015228312157891</v>
      </c>
      <c r="H8" s="1"/>
      <c r="I8" s="1"/>
    </row>
    <row r="9" spans="1:9" x14ac:dyDescent="0.35">
      <c r="A9" s="12" t="s">
        <v>229</v>
      </c>
      <c r="B9" s="17">
        <v>18.347222810562496</v>
      </c>
      <c r="C9" s="17">
        <v>16.594513458743076</v>
      </c>
      <c r="D9" s="17">
        <v>15.778253970655809</v>
      </c>
      <c r="E9" s="17">
        <v>15.977842694687459</v>
      </c>
      <c r="F9" s="18">
        <v>18.924681798622082</v>
      </c>
      <c r="G9" s="186">
        <v>15.808215238588334</v>
      </c>
      <c r="H9" s="1"/>
      <c r="I9" s="1"/>
    </row>
    <row r="10" spans="1:9" x14ac:dyDescent="0.35">
      <c r="A10" s="12" t="s">
        <v>230</v>
      </c>
      <c r="B10" s="17">
        <v>6.6440050726978734</v>
      </c>
      <c r="C10" s="17">
        <v>6.4474844333547718</v>
      </c>
      <c r="D10" s="17">
        <v>9.4591494805744549</v>
      </c>
      <c r="E10" s="17">
        <v>10.84664242183832</v>
      </c>
      <c r="F10" s="18">
        <v>11.50595279644512</v>
      </c>
      <c r="G10" s="186">
        <v>7.5976757190440303</v>
      </c>
      <c r="H10" s="1"/>
      <c r="I10" s="1"/>
    </row>
    <row r="11" spans="1:9" x14ac:dyDescent="0.35">
      <c r="A11" s="12" t="s">
        <v>231</v>
      </c>
      <c r="B11" s="17">
        <v>10.278478237035412</v>
      </c>
      <c r="C11" s="17">
        <v>9.7856516818556987</v>
      </c>
      <c r="D11" s="17">
        <v>7.1642867889287327</v>
      </c>
      <c r="E11" s="17">
        <v>4.6223808959518866</v>
      </c>
      <c r="F11" s="18">
        <v>7.9674224675442851</v>
      </c>
      <c r="G11" s="186">
        <v>13.811599734817284</v>
      </c>
      <c r="H11" s="1"/>
      <c r="I11" s="1"/>
    </row>
    <row r="12" spans="1:9" x14ac:dyDescent="0.35">
      <c r="A12" s="12" t="s">
        <v>232</v>
      </c>
      <c r="B12" s="17">
        <v>1.0277016993047599</v>
      </c>
      <c r="C12" s="17">
        <v>0.9963285293692743</v>
      </c>
      <c r="D12" s="17">
        <v>1.9653779028631626</v>
      </c>
      <c r="E12" s="17">
        <v>1.9377347686780677</v>
      </c>
      <c r="F12" s="18">
        <v>1.9172054812904709</v>
      </c>
      <c r="G12" s="186">
        <v>0</v>
      </c>
      <c r="H12" s="1"/>
      <c r="I12" s="1"/>
    </row>
    <row r="13" spans="1:9" x14ac:dyDescent="0.35">
      <c r="A13" s="12" t="s">
        <v>233</v>
      </c>
      <c r="B13" s="17">
        <v>5.3794792233753439</v>
      </c>
      <c r="C13" s="17">
        <v>4.0879773607813759</v>
      </c>
      <c r="D13" s="17">
        <v>0.99306641032312404</v>
      </c>
      <c r="E13" s="17">
        <v>0.97120003418624123</v>
      </c>
      <c r="F13" s="18">
        <v>0</v>
      </c>
      <c r="G13" s="186">
        <v>0</v>
      </c>
      <c r="H13" s="1"/>
      <c r="I13" s="1"/>
    </row>
    <row r="14" spans="1:9" x14ac:dyDescent="0.35">
      <c r="A14" s="12" t="s">
        <v>234</v>
      </c>
      <c r="B14" s="17">
        <v>0</v>
      </c>
      <c r="C14" s="17">
        <v>0</v>
      </c>
      <c r="D14" s="17">
        <v>0</v>
      </c>
      <c r="E14" s="17">
        <v>0</v>
      </c>
      <c r="F14" s="18">
        <v>0</v>
      </c>
      <c r="G14" s="186">
        <v>0</v>
      </c>
      <c r="H14" s="1"/>
      <c r="I14" s="1"/>
    </row>
    <row r="15" spans="1:9" x14ac:dyDescent="0.35">
      <c r="A15" s="12" t="s">
        <v>235</v>
      </c>
      <c r="B15" s="17">
        <v>3.7761854862310837</v>
      </c>
      <c r="C15" s="17">
        <v>1.8653688673666773</v>
      </c>
      <c r="D15" s="17">
        <v>3.7282897030230839</v>
      </c>
      <c r="E15" s="17">
        <v>5.5777010947168018</v>
      </c>
      <c r="F15" s="18">
        <v>9.2636337529759434</v>
      </c>
      <c r="G15" s="186">
        <v>5.5345856255742127</v>
      </c>
      <c r="H15" s="1"/>
      <c r="I15" s="1"/>
    </row>
    <row r="16" spans="1:9" x14ac:dyDescent="0.35">
      <c r="A16" s="12" t="s">
        <v>236</v>
      </c>
      <c r="B16" s="17">
        <v>0</v>
      </c>
      <c r="C16" s="17">
        <v>0</v>
      </c>
      <c r="D16" s="17">
        <v>0</v>
      </c>
      <c r="E16" s="17">
        <v>0</v>
      </c>
      <c r="F16" s="18">
        <v>27.759271596713301</v>
      </c>
      <c r="G16" s="186">
        <v>27.016074564365798</v>
      </c>
      <c r="H16" s="1"/>
      <c r="I16" s="1"/>
    </row>
    <row r="17" spans="1:9" x14ac:dyDescent="0.35">
      <c r="A17" s="12" t="s">
        <v>237</v>
      </c>
      <c r="B17" s="17">
        <v>0</v>
      </c>
      <c r="C17" s="17">
        <v>0</v>
      </c>
      <c r="D17" s="17">
        <v>0</v>
      </c>
      <c r="E17" s="17">
        <v>0</v>
      </c>
      <c r="F17" s="18">
        <v>0</v>
      </c>
      <c r="G17" s="186">
        <v>0</v>
      </c>
      <c r="H17" s="1"/>
      <c r="I17" s="1"/>
    </row>
    <row r="18" spans="1:9" x14ac:dyDescent="0.35">
      <c r="A18" s="12" t="s">
        <v>238</v>
      </c>
      <c r="B18" s="17">
        <v>14.026510104096744</v>
      </c>
      <c r="C18" s="17">
        <v>15.785413094394796</v>
      </c>
      <c r="D18" s="17">
        <v>25.361746292795509</v>
      </c>
      <c r="E18" s="17">
        <v>15.467455506897517</v>
      </c>
      <c r="F18" s="18">
        <v>21.154659794607483</v>
      </c>
      <c r="G18" s="186">
        <v>7.6467945593056719</v>
      </c>
      <c r="H18" s="1"/>
      <c r="I18" s="1"/>
    </row>
    <row r="19" spans="1:9" x14ac:dyDescent="0.35">
      <c r="A19" s="12" t="s">
        <v>239</v>
      </c>
      <c r="B19" s="17">
        <v>9.56058022903016</v>
      </c>
      <c r="C19" s="17">
        <v>10.58141872639021</v>
      </c>
      <c r="D19" s="17">
        <v>8.4511313330665416</v>
      </c>
      <c r="E19" s="17">
        <v>9.0846636636533411</v>
      </c>
      <c r="F19" s="18">
        <v>9.2457645882350068</v>
      </c>
      <c r="G19" s="186">
        <v>7.9584271061133265</v>
      </c>
      <c r="H19" s="1"/>
      <c r="I19" s="1"/>
    </row>
    <row r="20" spans="1:9" x14ac:dyDescent="0.35">
      <c r="A20" s="12" t="s">
        <v>240</v>
      </c>
      <c r="B20" s="17">
        <v>0</v>
      </c>
      <c r="C20" s="17">
        <v>0</v>
      </c>
      <c r="D20" s="17">
        <v>0</v>
      </c>
      <c r="E20" s="17">
        <v>0</v>
      </c>
      <c r="F20" s="18">
        <v>0</v>
      </c>
      <c r="G20" s="186">
        <v>0</v>
      </c>
      <c r="H20" s="1"/>
      <c r="I20" s="1"/>
    </row>
    <row r="21" spans="1:9" x14ac:dyDescent="0.35">
      <c r="A21" s="12" t="s">
        <v>241</v>
      </c>
      <c r="B21" s="17">
        <v>0</v>
      </c>
      <c r="C21" s="17">
        <v>0</v>
      </c>
      <c r="D21" s="17">
        <v>0</v>
      </c>
      <c r="E21" s="17">
        <v>0</v>
      </c>
      <c r="F21" s="18">
        <v>0</v>
      </c>
      <c r="G21" s="186">
        <v>0</v>
      </c>
      <c r="H21" s="1"/>
      <c r="I21" s="1"/>
    </row>
    <row r="22" spans="1:9" x14ac:dyDescent="0.35">
      <c r="A22" s="12" t="s">
        <v>242</v>
      </c>
      <c r="B22" s="17">
        <v>2.0369295324228256</v>
      </c>
      <c r="C22" s="17">
        <v>0</v>
      </c>
      <c r="D22" s="17">
        <v>0</v>
      </c>
      <c r="E22" s="17">
        <v>0</v>
      </c>
      <c r="F22" s="18">
        <v>1.928238669669577</v>
      </c>
      <c r="G22" s="186">
        <v>1.9114976584153685</v>
      </c>
      <c r="H22" s="1"/>
      <c r="I22" s="1"/>
    </row>
    <row r="23" spans="1:9" x14ac:dyDescent="0.35">
      <c r="A23" s="12" t="s">
        <v>243</v>
      </c>
      <c r="B23" s="17">
        <v>0</v>
      </c>
      <c r="C23" s="17">
        <v>0</v>
      </c>
      <c r="D23" s="17">
        <v>2.7190094104915699</v>
      </c>
      <c r="E23" s="17">
        <v>5.3822761645900057</v>
      </c>
      <c r="F23" s="18">
        <v>10.64792631634989</v>
      </c>
      <c r="G23" s="186">
        <v>10.525789499998686</v>
      </c>
      <c r="H23" s="1"/>
      <c r="I23" s="1"/>
    </row>
    <row r="24" spans="1:9" x14ac:dyDescent="0.35">
      <c r="A24" s="12" t="s">
        <v>244</v>
      </c>
      <c r="B24" s="17">
        <v>0</v>
      </c>
      <c r="C24" s="17">
        <v>0</v>
      </c>
      <c r="D24" s="17">
        <v>2.4871105495768182</v>
      </c>
      <c r="E24" s="17">
        <v>2.4646932689226828</v>
      </c>
      <c r="F24" s="18">
        <v>2.4488316624138626</v>
      </c>
      <c r="G24" s="186">
        <v>7.3022016137865569</v>
      </c>
      <c r="H24" s="1"/>
      <c r="I24" s="1"/>
    </row>
    <row r="25" spans="1:9" x14ac:dyDescent="0.35">
      <c r="A25" s="12" t="s">
        <v>245</v>
      </c>
      <c r="B25" s="17">
        <v>11.230119179639795</v>
      </c>
      <c r="C25" s="17">
        <v>15.25462041650661</v>
      </c>
      <c r="D25" s="17">
        <v>10.987169732544821</v>
      </c>
      <c r="E25" s="17">
        <v>8.187907007210816</v>
      </c>
      <c r="F25" s="18">
        <v>9.5344336069715769</v>
      </c>
      <c r="G25" s="186">
        <v>6.7953617578785419</v>
      </c>
      <c r="H25" s="1"/>
      <c r="I25" s="1"/>
    </row>
    <row r="26" spans="1:9" x14ac:dyDescent="0.35">
      <c r="A26" s="12" t="s">
        <v>246</v>
      </c>
      <c r="B26" s="17">
        <v>0</v>
      </c>
      <c r="C26" s="17">
        <v>0</v>
      </c>
      <c r="D26" s="17">
        <v>3.0467647928047605</v>
      </c>
      <c r="E26" s="17">
        <v>9.0273619340220215</v>
      </c>
      <c r="F26" s="18">
        <v>14.888662581217654</v>
      </c>
      <c r="G26" s="186">
        <v>14.729536255280538</v>
      </c>
      <c r="H26" s="1"/>
      <c r="I26" s="1"/>
    </row>
    <row r="27" spans="1:9" x14ac:dyDescent="0.35">
      <c r="A27" s="12" t="s">
        <v>247</v>
      </c>
      <c r="B27" s="17">
        <v>0</v>
      </c>
      <c r="C27" s="17">
        <v>0</v>
      </c>
      <c r="D27" s="17">
        <v>0</v>
      </c>
      <c r="E27" s="17">
        <v>0</v>
      </c>
      <c r="F27" s="18">
        <v>0</v>
      </c>
      <c r="G27" s="186">
        <v>0</v>
      </c>
      <c r="H27" s="1"/>
      <c r="I27" s="1"/>
    </row>
    <row r="28" spans="1:9" x14ac:dyDescent="0.35">
      <c r="A28" s="12" t="s">
        <v>248</v>
      </c>
      <c r="B28" s="17">
        <v>0</v>
      </c>
      <c r="C28" s="17">
        <v>0</v>
      </c>
      <c r="D28" s="17">
        <v>0</v>
      </c>
      <c r="E28" s="17">
        <v>0</v>
      </c>
      <c r="F28" s="18">
        <v>0</v>
      </c>
      <c r="G28" s="186">
        <v>0</v>
      </c>
      <c r="H28" s="1"/>
      <c r="I28" s="1"/>
    </row>
    <row r="29" spans="1:9" x14ac:dyDescent="0.35">
      <c r="A29" s="12" t="s">
        <v>249</v>
      </c>
      <c r="B29" s="17">
        <v>0</v>
      </c>
      <c r="C29" s="17">
        <v>10.217270251906799</v>
      </c>
      <c r="D29" s="17">
        <v>9.7046393028187126</v>
      </c>
      <c r="E29" s="17">
        <v>14.118909455433663</v>
      </c>
      <c r="F29" s="18">
        <v>9.18615279327941</v>
      </c>
      <c r="G29" s="186">
        <v>8.987107993583205</v>
      </c>
      <c r="H29" s="1"/>
      <c r="I29" s="1"/>
    </row>
    <row r="30" spans="1:9" x14ac:dyDescent="0.35">
      <c r="A30" s="12" t="s">
        <v>250</v>
      </c>
      <c r="B30" s="17">
        <v>0</v>
      </c>
      <c r="C30" s="17">
        <v>0</v>
      </c>
      <c r="D30" s="17">
        <v>0</v>
      </c>
      <c r="E30" s="17">
        <v>0</v>
      </c>
      <c r="F30" s="18">
        <v>0</v>
      </c>
      <c r="G30" s="186">
        <v>0</v>
      </c>
      <c r="H30" s="1"/>
      <c r="I30" s="1"/>
    </row>
    <row r="31" spans="1:9" x14ac:dyDescent="0.35">
      <c r="A31" s="12" t="s">
        <v>251</v>
      </c>
      <c r="B31" s="17">
        <v>0</v>
      </c>
      <c r="C31" s="17">
        <v>0</v>
      </c>
      <c r="D31" s="17">
        <v>0</v>
      </c>
      <c r="E31" s="17">
        <v>0</v>
      </c>
      <c r="F31" s="18">
        <v>0</v>
      </c>
      <c r="G31" s="186">
        <v>0</v>
      </c>
      <c r="H31" s="1"/>
      <c r="I31" s="1"/>
    </row>
    <row r="32" spans="1:9" x14ac:dyDescent="0.35">
      <c r="A32" s="12" t="s">
        <v>252</v>
      </c>
      <c r="B32" s="17">
        <v>2.0032372313658873</v>
      </c>
      <c r="C32" s="17">
        <v>1.9185057142692699</v>
      </c>
      <c r="D32" s="17">
        <v>7.5456464449629985</v>
      </c>
      <c r="E32" s="17">
        <v>7.4046101102546444</v>
      </c>
      <c r="F32" s="18">
        <v>7.2965804575685604</v>
      </c>
      <c r="G32" s="186">
        <v>3.6034088247482114</v>
      </c>
      <c r="H32" s="1"/>
      <c r="I32" s="1"/>
    </row>
    <row r="33" spans="1:9" x14ac:dyDescent="0.35">
      <c r="A33" s="12" t="s">
        <v>253</v>
      </c>
      <c r="B33" s="17">
        <v>0</v>
      </c>
      <c r="C33" s="17">
        <v>0</v>
      </c>
      <c r="D33" s="17">
        <v>0</v>
      </c>
      <c r="E33" s="17">
        <v>0</v>
      </c>
      <c r="F33" s="18">
        <v>3.2661806589846099</v>
      </c>
      <c r="G33" s="186">
        <v>6.4421367279099133</v>
      </c>
      <c r="H33" s="1"/>
      <c r="I33" s="1"/>
    </row>
    <row r="34" spans="1:9" x14ac:dyDescent="0.35">
      <c r="A34" s="12" t="s">
        <v>254</v>
      </c>
      <c r="B34" s="17">
        <v>11.590977583049355</v>
      </c>
      <c r="C34" s="17">
        <v>5.6706380034817716</v>
      </c>
      <c r="D34" s="17">
        <v>11.160402890544349</v>
      </c>
      <c r="E34" s="17">
        <v>5.5026990738957462</v>
      </c>
      <c r="F34" s="18">
        <v>10.89431425738907</v>
      </c>
      <c r="G34" s="186">
        <v>5.3917366244493694</v>
      </c>
      <c r="H34" s="1"/>
      <c r="I34" s="1"/>
    </row>
    <row r="35" spans="1:9" x14ac:dyDescent="0.35">
      <c r="A35" s="12" t="s">
        <v>255</v>
      </c>
      <c r="B35" s="17">
        <v>0</v>
      </c>
      <c r="C35" s="17">
        <v>0</v>
      </c>
      <c r="D35" s="17">
        <v>0</v>
      </c>
      <c r="E35" s="17">
        <v>0</v>
      </c>
      <c r="F35" s="18">
        <v>0</v>
      </c>
      <c r="G35" s="186">
        <v>0</v>
      </c>
      <c r="H35" s="1"/>
      <c r="I35" s="1"/>
    </row>
    <row r="36" spans="1:9" x14ac:dyDescent="0.35">
      <c r="A36" s="12" t="s">
        <v>256</v>
      </c>
      <c r="B36" s="17">
        <v>3.7645287280598563</v>
      </c>
      <c r="C36" s="17">
        <v>3.7117871512775973</v>
      </c>
      <c r="D36" s="17">
        <v>5.4209454490259468</v>
      </c>
      <c r="E36" s="17">
        <v>3.5597703236187201</v>
      </c>
      <c r="F36" s="18">
        <v>5.2649498250281672</v>
      </c>
      <c r="G36" s="186">
        <v>1.7304780445598096</v>
      </c>
      <c r="H36" s="1"/>
      <c r="I36" s="1"/>
    </row>
    <row r="37" spans="1:9" x14ac:dyDescent="0.35">
      <c r="A37" s="12" t="s">
        <v>257</v>
      </c>
      <c r="B37" s="17">
        <v>0</v>
      </c>
      <c r="C37" s="17">
        <v>0</v>
      </c>
      <c r="D37" s="17">
        <v>0</v>
      </c>
      <c r="E37" s="17">
        <v>5.411167567626066</v>
      </c>
      <c r="F37" s="18">
        <v>5.3204507485874206</v>
      </c>
      <c r="G37" s="188">
        <v>5.2319588977308991</v>
      </c>
      <c r="H37" s="1"/>
      <c r="I37" s="1"/>
    </row>
    <row r="38" spans="1:9" x14ac:dyDescent="0.35">
      <c r="A38" s="1" t="s">
        <v>279</v>
      </c>
      <c r="B38" s="1"/>
      <c r="C38" s="1"/>
      <c r="D38" s="1"/>
      <c r="E38" s="1"/>
      <c r="F38" s="1"/>
      <c r="G38" s="1"/>
      <c r="H38" s="1"/>
      <c r="I38" s="1"/>
    </row>
    <row r="39" spans="1:9" x14ac:dyDescent="0.35">
      <c r="A39" s="199"/>
      <c r="B39" s="199"/>
      <c r="C39" s="199"/>
      <c r="D39" s="199"/>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I43" s="1"/>
    </row>
    <row r="44" spans="1:9" x14ac:dyDescent="0.35">
      <c r="A44" s="1"/>
      <c r="B44" s="1"/>
      <c r="C44" s="1"/>
      <c r="D44" s="1"/>
      <c r="E44" s="1"/>
      <c r="F44" s="1"/>
      <c r="G44" s="1"/>
      <c r="H44" s="1"/>
      <c r="I44" s="1"/>
    </row>
    <row r="45" spans="1:9" x14ac:dyDescent="0.35">
      <c r="G45" s="1"/>
      <c r="H45" s="1"/>
    </row>
  </sheetData>
  <sortState xmlns:xlrd2="http://schemas.microsoft.com/office/spreadsheetml/2017/richdata2" ref="A6:D37">
    <sortCondition descending="1" ref="D5:D37"/>
  </sortState>
  <mergeCells count="4">
    <mergeCell ref="A39:D39"/>
    <mergeCell ref="A1:F1"/>
    <mergeCell ref="A2:F2"/>
    <mergeCell ref="A3:F3"/>
  </mergeCells>
  <pageMargins left="0.7" right="0.7" top="0.75" bottom="0.75" header="0.3" footer="0.3"/>
  <tableParts count="1">
    <tablePart r:id="rId1"/>
  </tableParts>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dimension ref="A1:I45"/>
  <sheetViews>
    <sheetView zoomScale="80" zoomScaleNormal="80" workbookViewId="0">
      <selection activeCell="A6" sqref="A6:G37"/>
    </sheetView>
  </sheetViews>
  <sheetFormatPr baseColWidth="10" defaultColWidth="11.453125" defaultRowHeight="14.5" x14ac:dyDescent="0.35"/>
  <cols>
    <col min="1" max="1" width="25.453125" bestFit="1" customWidth="1"/>
  </cols>
  <sheetData>
    <row r="1" spans="1:9" ht="23.5" x14ac:dyDescent="0.35">
      <c r="A1" s="202" t="s">
        <v>129</v>
      </c>
      <c r="B1" s="202"/>
      <c r="C1" s="202"/>
      <c r="D1" s="202"/>
      <c r="E1" s="202"/>
      <c r="F1" s="202"/>
      <c r="G1" s="1"/>
      <c r="H1" s="1"/>
      <c r="I1" s="1"/>
    </row>
    <row r="2" spans="1:9" ht="56.25" customHeight="1" x14ac:dyDescent="0.35">
      <c r="A2" s="204" t="s">
        <v>224</v>
      </c>
      <c r="B2" s="204"/>
      <c r="C2" s="204"/>
      <c r="D2" s="204"/>
      <c r="E2" s="204"/>
      <c r="F2" s="204"/>
      <c r="G2" s="1"/>
      <c r="H2" s="1"/>
      <c r="I2" s="1"/>
    </row>
    <row r="3" spans="1:9" x14ac:dyDescent="0.35">
      <c r="A3" s="201" t="s">
        <v>298</v>
      </c>
      <c r="B3" s="201"/>
      <c r="C3" s="201"/>
      <c r="D3" s="201"/>
      <c r="E3" s="201"/>
      <c r="F3" s="201"/>
      <c r="G3" s="1"/>
      <c r="H3" s="1"/>
      <c r="I3" s="1"/>
    </row>
    <row r="4" spans="1:9" x14ac:dyDescent="0.35">
      <c r="A4" s="2"/>
      <c r="B4" s="2"/>
      <c r="C4" s="2"/>
      <c r="D4" s="2"/>
      <c r="E4" s="1"/>
      <c r="F4" s="1"/>
      <c r="G4" s="1"/>
      <c r="H4" s="1"/>
      <c r="I4" s="1"/>
    </row>
    <row r="5" spans="1:9" x14ac:dyDescent="0.35">
      <c r="A5" s="22" t="s">
        <v>226</v>
      </c>
      <c r="B5" s="23" t="s">
        <v>130</v>
      </c>
      <c r="C5" s="23" t="s">
        <v>131</v>
      </c>
      <c r="D5" s="23" t="s">
        <v>132</v>
      </c>
      <c r="E5" s="23" t="s">
        <v>133</v>
      </c>
      <c r="F5" s="24" t="s">
        <v>134</v>
      </c>
      <c r="G5" s="118" t="s">
        <v>291</v>
      </c>
      <c r="H5" s="1"/>
      <c r="I5" s="1"/>
    </row>
    <row r="6" spans="1:9" x14ac:dyDescent="0.35">
      <c r="A6" s="12" t="s">
        <v>1</v>
      </c>
      <c r="B6" s="17">
        <v>0</v>
      </c>
      <c r="C6" s="17">
        <v>0</v>
      </c>
      <c r="D6" s="17">
        <v>0</v>
      </c>
      <c r="E6" s="17">
        <v>0</v>
      </c>
      <c r="F6" s="18">
        <v>0</v>
      </c>
      <c r="G6" s="187">
        <v>0</v>
      </c>
      <c r="H6" s="1"/>
      <c r="I6" s="1"/>
    </row>
    <row r="7" spans="1:9" x14ac:dyDescent="0.35">
      <c r="A7" s="12" t="s">
        <v>227</v>
      </c>
      <c r="B7" s="17">
        <v>16.937210373702609</v>
      </c>
      <c r="C7" s="17">
        <v>19.987075024817283</v>
      </c>
      <c r="D7" s="17">
        <v>23.1318548773516</v>
      </c>
      <c r="E7" s="17">
        <v>16.409583196586805</v>
      </c>
      <c r="F7" s="18">
        <v>19.598428206057871</v>
      </c>
      <c r="G7" s="186">
        <v>38.97546494481724</v>
      </c>
      <c r="H7" s="1"/>
      <c r="I7" s="1"/>
    </row>
    <row r="8" spans="1:9" x14ac:dyDescent="0.35">
      <c r="A8" s="12" t="s">
        <v>228</v>
      </c>
      <c r="B8" s="17">
        <v>3.3143348295713788</v>
      </c>
      <c r="C8" s="17">
        <v>3.7211853995569664</v>
      </c>
      <c r="D8" s="17">
        <v>5.7233777085885009</v>
      </c>
      <c r="E8" s="17">
        <v>8.6953675173805056</v>
      </c>
      <c r="F8" s="18">
        <v>10.105087861212681</v>
      </c>
      <c r="G8" s="186">
        <v>9.0019579258488722</v>
      </c>
      <c r="H8" s="1"/>
      <c r="I8" s="1"/>
    </row>
    <row r="9" spans="1:9" x14ac:dyDescent="0.35">
      <c r="A9" s="12" t="s">
        <v>229</v>
      </c>
      <c r="B9" s="17">
        <v>38.448224272134645</v>
      </c>
      <c r="C9" s="17">
        <v>30.950084625433512</v>
      </c>
      <c r="D9" s="17">
        <v>29.099238880307844</v>
      </c>
      <c r="E9" s="17">
        <v>26.33148476084493</v>
      </c>
      <c r="F9" s="18">
        <v>26.037313884010242</v>
      </c>
      <c r="G9" s="186">
        <v>22.637364221658494</v>
      </c>
      <c r="H9" s="1"/>
      <c r="I9" s="1"/>
    </row>
    <row r="10" spans="1:9" x14ac:dyDescent="0.35">
      <c r="A10" s="12" t="s">
        <v>230</v>
      </c>
      <c r="B10" s="17">
        <v>14.949011413570215</v>
      </c>
      <c r="C10" s="17">
        <v>12.894968866709544</v>
      </c>
      <c r="D10" s="17">
        <v>14.188724220861682</v>
      </c>
      <c r="E10" s="17">
        <v>15.495203459769028</v>
      </c>
      <c r="F10" s="18">
        <v>17.642460954549183</v>
      </c>
      <c r="G10" s="186">
        <v>18.994189297610077</v>
      </c>
      <c r="H10" s="1"/>
      <c r="I10" s="1"/>
    </row>
    <row r="11" spans="1:9" x14ac:dyDescent="0.35">
      <c r="A11" s="12" t="s">
        <v>231</v>
      </c>
      <c r="B11" s="17">
        <v>13.276367722837408</v>
      </c>
      <c r="C11" s="17">
        <v>14.465745964482338</v>
      </c>
      <c r="D11" s="17">
        <v>21.492860366786196</v>
      </c>
      <c r="E11" s="17">
        <v>20.170389364153689</v>
      </c>
      <c r="F11" s="18">
        <v>19.289549131949322</v>
      </c>
      <c r="G11" s="186">
        <v>22.182266240767152</v>
      </c>
      <c r="H11" s="1"/>
      <c r="I11" s="1"/>
    </row>
    <row r="12" spans="1:9" x14ac:dyDescent="0.35">
      <c r="A12" s="12" t="s">
        <v>232</v>
      </c>
      <c r="B12" s="17">
        <v>8.2216135944380788</v>
      </c>
      <c r="C12" s="17">
        <v>8.9669567643234682</v>
      </c>
      <c r="D12" s="17">
        <v>14.740334271473719</v>
      </c>
      <c r="E12" s="17">
        <v>19.377347686780677</v>
      </c>
      <c r="F12" s="18">
        <v>18.213452072259475</v>
      </c>
      <c r="G12" s="186">
        <v>12.357238252306288</v>
      </c>
      <c r="H12" s="1"/>
      <c r="I12" s="1"/>
    </row>
    <row r="13" spans="1:9" x14ac:dyDescent="0.35">
      <c r="A13" s="12" t="s">
        <v>233</v>
      </c>
      <c r="B13" s="17">
        <v>4.3035833787002744</v>
      </c>
      <c r="C13" s="17">
        <v>2.0439886803906879</v>
      </c>
      <c r="D13" s="17">
        <v>2.9791992309693716</v>
      </c>
      <c r="E13" s="17">
        <v>7.7696002734899299</v>
      </c>
      <c r="F13" s="18">
        <v>6.7002701166038436</v>
      </c>
      <c r="G13" s="186">
        <v>6.63344259560923</v>
      </c>
      <c r="H13" s="1"/>
      <c r="I13" s="1"/>
    </row>
    <row r="14" spans="1:9" x14ac:dyDescent="0.35">
      <c r="A14" s="12" t="s">
        <v>234</v>
      </c>
      <c r="B14" s="17">
        <v>0</v>
      </c>
      <c r="C14" s="17">
        <v>0</v>
      </c>
      <c r="D14" s="17">
        <v>0</v>
      </c>
      <c r="E14" s="17">
        <v>0</v>
      </c>
      <c r="F14" s="18">
        <v>0</v>
      </c>
      <c r="G14" s="186">
        <v>0</v>
      </c>
      <c r="H14" s="1"/>
      <c r="I14" s="1"/>
    </row>
    <row r="15" spans="1:9" x14ac:dyDescent="0.35">
      <c r="A15" s="12" t="s">
        <v>235</v>
      </c>
      <c r="B15" s="17">
        <v>15.104741944924335</v>
      </c>
      <c r="C15" s="17">
        <v>37.307377347333549</v>
      </c>
      <c r="D15" s="17">
        <v>58.789856811160291</v>
      </c>
      <c r="E15" s="17">
        <v>40.07627500701917</v>
      </c>
      <c r="F15" s="18">
        <v>49.849498539884912</v>
      </c>
      <c r="G15" s="186">
        <v>70.104751257273364</v>
      </c>
      <c r="H15" s="1"/>
      <c r="I15" s="1"/>
    </row>
    <row r="16" spans="1:9" x14ac:dyDescent="0.35">
      <c r="A16" s="12" t="s">
        <v>236</v>
      </c>
      <c r="B16" s="17">
        <v>0</v>
      </c>
      <c r="C16" s="17">
        <v>0</v>
      </c>
      <c r="D16" s="17">
        <v>0</v>
      </c>
      <c r="E16" s="17">
        <v>0</v>
      </c>
      <c r="F16" s="18">
        <v>0</v>
      </c>
      <c r="G16" s="186">
        <v>0</v>
      </c>
      <c r="H16" s="1"/>
      <c r="I16" s="1"/>
    </row>
    <row r="17" spans="1:9" x14ac:dyDescent="0.35">
      <c r="A17" s="12" t="s">
        <v>237</v>
      </c>
      <c r="B17" s="17">
        <v>0</v>
      </c>
      <c r="C17" s="17">
        <v>0</v>
      </c>
      <c r="D17" s="17">
        <v>0</v>
      </c>
      <c r="E17" s="17">
        <v>0</v>
      </c>
      <c r="F17" s="18">
        <v>0</v>
      </c>
      <c r="G17" s="186">
        <v>0</v>
      </c>
      <c r="H17" s="1"/>
      <c r="I17" s="1"/>
    </row>
    <row r="18" spans="1:9" x14ac:dyDescent="0.35">
      <c r="A18" s="12" t="s">
        <v>238</v>
      </c>
      <c r="B18" s="17">
        <v>10.018935788640531</v>
      </c>
      <c r="C18" s="17">
        <v>9.8658831839967487</v>
      </c>
      <c r="D18" s="17">
        <v>25.361746292795509</v>
      </c>
      <c r="E18" s="17">
        <v>21.267751321984086</v>
      </c>
      <c r="F18" s="18">
        <v>26.92411246586407</v>
      </c>
      <c r="G18" s="186">
        <v>36.322274156701944</v>
      </c>
      <c r="H18" s="1"/>
      <c r="I18" s="1"/>
    </row>
    <row r="19" spans="1:9" x14ac:dyDescent="0.35">
      <c r="A19" s="12" t="s">
        <v>239</v>
      </c>
      <c r="B19" s="17">
        <v>52.970782350031961</v>
      </c>
      <c r="C19" s="17">
        <v>55.426479042996334</v>
      </c>
      <c r="D19" s="17">
        <v>58.163668586399147</v>
      </c>
      <c r="E19" s="17">
        <v>37.075249005720394</v>
      </c>
      <c r="F19" s="18">
        <v>34.54996240866766</v>
      </c>
      <c r="G19" s="186">
        <v>33.763024086541385</v>
      </c>
      <c r="H19" s="1"/>
      <c r="I19" s="1"/>
    </row>
    <row r="20" spans="1:9" x14ac:dyDescent="0.35">
      <c r="A20" s="12" t="s">
        <v>240</v>
      </c>
      <c r="B20" s="17">
        <v>0</v>
      </c>
      <c r="C20" s="17">
        <v>0</v>
      </c>
      <c r="D20" s="17">
        <v>0</v>
      </c>
      <c r="E20" s="17">
        <v>0</v>
      </c>
      <c r="F20" s="18">
        <v>0</v>
      </c>
      <c r="G20" s="186">
        <v>0</v>
      </c>
      <c r="H20" s="1"/>
      <c r="I20" s="1"/>
    </row>
    <row r="21" spans="1:9" x14ac:dyDescent="0.35">
      <c r="A21" s="12" t="s">
        <v>241</v>
      </c>
      <c r="B21" s="17">
        <v>0</v>
      </c>
      <c r="C21" s="17">
        <v>0</v>
      </c>
      <c r="D21" s="17">
        <v>0</v>
      </c>
      <c r="E21" s="17">
        <v>0</v>
      </c>
      <c r="F21" s="18">
        <v>0</v>
      </c>
      <c r="G21" s="186">
        <v>0</v>
      </c>
      <c r="H21" s="1"/>
      <c r="I21" s="1"/>
    </row>
    <row r="22" spans="1:9" x14ac:dyDescent="0.35">
      <c r="A22" s="12" t="s">
        <v>242</v>
      </c>
      <c r="B22" s="17">
        <v>0</v>
      </c>
      <c r="C22" s="17">
        <v>0</v>
      </c>
      <c r="D22" s="17">
        <v>0</v>
      </c>
      <c r="E22" s="17">
        <v>0</v>
      </c>
      <c r="F22" s="18">
        <v>0</v>
      </c>
      <c r="G22" s="186">
        <v>0</v>
      </c>
      <c r="H22" s="1"/>
      <c r="I22" s="1"/>
    </row>
    <row r="23" spans="1:9" x14ac:dyDescent="0.35">
      <c r="A23" s="12" t="s">
        <v>243</v>
      </c>
      <c r="B23" s="17">
        <v>0</v>
      </c>
      <c r="C23" s="17">
        <v>0</v>
      </c>
      <c r="D23" s="17">
        <v>5.4380188209831397</v>
      </c>
      <c r="E23" s="17">
        <v>5.3822761645900057</v>
      </c>
      <c r="F23" s="18">
        <v>7.9859447372624182</v>
      </c>
      <c r="G23" s="186">
        <v>2.6314473749996714</v>
      </c>
      <c r="H23" s="1"/>
      <c r="I23" s="1"/>
    </row>
    <row r="24" spans="1:9" x14ac:dyDescent="0.35">
      <c r="A24" s="12" t="s">
        <v>244</v>
      </c>
      <c r="B24" s="17">
        <v>0</v>
      </c>
      <c r="C24" s="17">
        <v>0</v>
      </c>
      <c r="D24" s="17">
        <v>2.4871105495768182</v>
      </c>
      <c r="E24" s="17">
        <v>2.4646932689226828</v>
      </c>
      <c r="F24" s="18">
        <v>2.4488316624138626</v>
      </c>
      <c r="G24" s="186">
        <v>12.170336022977594</v>
      </c>
      <c r="H24" s="1"/>
      <c r="I24" s="1"/>
    </row>
    <row r="25" spans="1:9" x14ac:dyDescent="0.35">
      <c r="A25" s="12" t="s">
        <v>245</v>
      </c>
      <c r="B25" s="17">
        <v>18.248943666914666</v>
      </c>
      <c r="C25" s="17">
        <v>26.348889810329599</v>
      </c>
      <c r="D25" s="17">
        <v>21.974339465089642</v>
      </c>
      <c r="E25" s="17">
        <v>34.116279196711737</v>
      </c>
      <c r="F25" s="18">
        <v>31.327424708620899</v>
      </c>
      <c r="G25" s="186">
        <v>36.69495349254413</v>
      </c>
      <c r="H25" s="1"/>
      <c r="I25" s="1"/>
    </row>
    <row r="26" spans="1:9" x14ac:dyDescent="0.35">
      <c r="A26" s="12" t="s">
        <v>246</v>
      </c>
      <c r="B26" s="17">
        <v>3.1440707541682515</v>
      </c>
      <c r="C26" s="17">
        <v>0</v>
      </c>
      <c r="D26" s="17">
        <v>9.1402943784142821</v>
      </c>
      <c r="E26" s="17">
        <v>12.036482578696027</v>
      </c>
      <c r="F26" s="18">
        <v>14.888662581217654</v>
      </c>
      <c r="G26" s="186">
        <v>8.8377217531683225</v>
      </c>
      <c r="H26" s="1"/>
      <c r="I26" s="1"/>
    </row>
    <row r="27" spans="1:9" x14ac:dyDescent="0.35">
      <c r="A27" s="12" t="s">
        <v>247</v>
      </c>
      <c r="B27" s="17">
        <v>0</v>
      </c>
      <c r="C27" s="17">
        <v>0</v>
      </c>
      <c r="D27" s="17">
        <v>0</v>
      </c>
      <c r="E27" s="17">
        <v>0</v>
      </c>
      <c r="F27" s="18">
        <v>0</v>
      </c>
      <c r="G27" s="186">
        <v>0</v>
      </c>
      <c r="H27" s="1"/>
      <c r="I27" s="1"/>
    </row>
    <row r="28" spans="1:9" x14ac:dyDescent="0.35">
      <c r="A28" s="12" t="s">
        <v>248</v>
      </c>
      <c r="B28" s="17">
        <v>0</v>
      </c>
      <c r="C28" s="17">
        <v>0</v>
      </c>
      <c r="D28" s="17">
        <v>0</v>
      </c>
      <c r="E28" s="17">
        <v>0</v>
      </c>
      <c r="F28" s="18">
        <v>7.1561471303850004</v>
      </c>
      <c r="G28" s="186">
        <v>7.033140156417037</v>
      </c>
      <c r="H28" s="1"/>
      <c r="I28" s="1"/>
    </row>
    <row r="29" spans="1:9" x14ac:dyDescent="0.35">
      <c r="A29" s="12" t="s">
        <v>249</v>
      </c>
      <c r="B29" s="17">
        <v>0</v>
      </c>
      <c r="C29" s="17">
        <v>10.217270251906799</v>
      </c>
      <c r="D29" s="17">
        <v>9.7046393028187126</v>
      </c>
      <c r="E29" s="17">
        <v>9.4126063036224412</v>
      </c>
      <c r="F29" s="18">
        <v>4.593076396639705</v>
      </c>
      <c r="G29" s="186">
        <v>4.4935539967916025</v>
      </c>
      <c r="H29" s="1"/>
      <c r="I29" s="1"/>
    </row>
    <row r="30" spans="1:9" x14ac:dyDescent="0.35">
      <c r="A30" s="12" t="s">
        <v>250</v>
      </c>
      <c r="B30" s="17">
        <v>0</v>
      </c>
      <c r="C30" s="17">
        <v>0</v>
      </c>
      <c r="D30" s="17">
        <v>0</v>
      </c>
      <c r="E30" s="17">
        <v>0</v>
      </c>
      <c r="F30" s="18">
        <v>0</v>
      </c>
      <c r="G30" s="186">
        <v>0</v>
      </c>
      <c r="H30" s="1"/>
      <c r="I30" s="1"/>
    </row>
    <row r="31" spans="1:9" x14ac:dyDescent="0.35">
      <c r="A31" s="12" t="s">
        <v>251</v>
      </c>
      <c r="B31" s="17">
        <v>0</v>
      </c>
      <c r="C31" s="17">
        <v>0</v>
      </c>
      <c r="D31" s="17">
        <v>0</v>
      </c>
      <c r="E31" s="17">
        <v>0</v>
      </c>
      <c r="F31" s="18">
        <v>0</v>
      </c>
      <c r="G31" s="186">
        <v>0</v>
      </c>
      <c r="H31" s="1"/>
      <c r="I31" s="1"/>
    </row>
    <row r="32" spans="1:9" x14ac:dyDescent="0.35">
      <c r="A32" s="12" t="s">
        <v>252</v>
      </c>
      <c r="B32" s="17">
        <v>2.0032372313658873</v>
      </c>
      <c r="C32" s="17">
        <v>3.8370114285385397</v>
      </c>
      <c r="D32" s="17">
        <v>3.7728232224814993</v>
      </c>
      <c r="E32" s="17">
        <v>5.5534575826909833</v>
      </c>
      <c r="F32" s="18">
        <v>3.6482902287842802</v>
      </c>
      <c r="G32" s="186">
        <v>10.810226474244637</v>
      </c>
      <c r="H32" s="1"/>
      <c r="I32" s="1"/>
    </row>
    <row r="33" spans="1:9" x14ac:dyDescent="0.35">
      <c r="A33" s="12" t="s">
        <v>253</v>
      </c>
      <c r="B33" s="17">
        <v>0</v>
      </c>
      <c r="C33" s="17">
        <v>0</v>
      </c>
      <c r="D33" s="17">
        <v>0</v>
      </c>
      <c r="E33" s="17">
        <v>0</v>
      </c>
      <c r="F33" s="18">
        <v>0</v>
      </c>
      <c r="G33" s="186">
        <v>3.2210683639549567</v>
      </c>
      <c r="H33" s="1"/>
      <c r="I33" s="1"/>
    </row>
    <row r="34" spans="1:9" x14ac:dyDescent="0.35">
      <c r="A34" s="12" t="s">
        <v>254</v>
      </c>
      <c r="B34" s="17">
        <v>5.7954887915246776</v>
      </c>
      <c r="C34" s="17">
        <v>5.6706380034817716</v>
      </c>
      <c r="D34" s="17">
        <v>16.740604335816524</v>
      </c>
      <c r="E34" s="17">
        <v>11.005398147791492</v>
      </c>
      <c r="F34" s="18">
        <v>10.89431425738907</v>
      </c>
      <c r="G34" s="186">
        <v>16.175209873348109</v>
      </c>
      <c r="H34" s="1"/>
      <c r="I34" s="1"/>
    </row>
    <row r="35" spans="1:9" x14ac:dyDescent="0.35">
      <c r="A35" s="12" t="s">
        <v>255</v>
      </c>
      <c r="B35" s="17">
        <v>2.040504004489109</v>
      </c>
      <c r="C35" s="17">
        <v>1.9467183195927464</v>
      </c>
      <c r="D35" s="17">
        <v>1.9002808615113314</v>
      </c>
      <c r="E35" s="17">
        <v>0</v>
      </c>
      <c r="F35" s="18">
        <v>1.820452418835129</v>
      </c>
      <c r="G35" s="186">
        <v>3.5782143994503861</v>
      </c>
      <c r="H35" s="1"/>
      <c r="I35" s="1"/>
    </row>
    <row r="36" spans="1:9" x14ac:dyDescent="0.35">
      <c r="A36" s="12" t="s">
        <v>256</v>
      </c>
      <c r="B36" s="17">
        <v>1.8822643640299281</v>
      </c>
      <c r="C36" s="17">
        <v>1.8558935756387986</v>
      </c>
      <c r="D36" s="17">
        <v>5.4209454490259468</v>
      </c>
      <c r="E36" s="17">
        <v>7.1195406472374403</v>
      </c>
      <c r="F36" s="18">
        <v>15.794849475084501</v>
      </c>
      <c r="G36" s="186">
        <v>27.687648712956953</v>
      </c>
      <c r="H36" s="1"/>
      <c r="I36" s="1"/>
    </row>
    <row r="37" spans="1:9" x14ac:dyDescent="0.35">
      <c r="A37" s="12" t="s">
        <v>257</v>
      </c>
      <c r="B37" s="17">
        <v>0</v>
      </c>
      <c r="C37" s="17">
        <v>5.7600368642359312</v>
      </c>
      <c r="D37" s="17">
        <v>11.101797936175762</v>
      </c>
      <c r="E37" s="17">
        <v>16.233502702878202</v>
      </c>
      <c r="F37" s="18">
        <v>47.884056737286784</v>
      </c>
      <c r="G37" s="188">
        <v>57.551547875039894</v>
      </c>
      <c r="H37" s="1"/>
      <c r="I37" s="1"/>
    </row>
    <row r="38" spans="1:9" x14ac:dyDescent="0.35">
      <c r="A38" s="1" t="s">
        <v>279</v>
      </c>
      <c r="B38" s="1"/>
      <c r="C38" s="1"/>
      <c r="D38" s="1"/>
      <c r="E38" s="1"/>
      <c r="F38" s="1"/>
      <c r="G38" s="1"/>
      <c r="H38" s="1"/>
      <c r="I38" s="1"/>
    </row>
    <row r="39" spans="1:9" x14ac:dyDescent="0.35">
      <c r="A39" s="199"/>
      <c r="B39" s="199"/>
      <c r="C39" s="199"/>
      <c r="D39" s="199"/>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I43" s="1"/>
    </row>
    <row r="44" spans="1:9" x14ac:dyDescent="0.35">
      <c r="A44" s="1"/>
      <c r="B44" s="1"/>
      <c r="C44" s="1"/>
      <c r="D44" s="1"/>
      <c r="E44" s="1"/>
      <c r="F44" s="1"/>
      <c r="G44" s="1"/>
      <c r="H44" s="1"/>
      <c r="I44" s="1"/>
    </row>
    <row r="45" spans="1:9" x14ac:dyDescent="0.35">
      <c r="G45" s="1"/>
      <c r="H45" s="1"/>
    </row>
  </sheetData>
  <sortState xmlns:xlrd2="http://schemas.microsoft.com/office/spreadsheetml/2017/richdata2" ref="A6:D37">
    <sortCondition descending="1" ref="D5:D37"/>
  </sortState>
  <mergeCells count="4">
    <mergeCell ref="A39:D39"/>
    <mergeCell ref="A1:F1"/>
    <mergeCell ref="A2:F2"/>
    <mergeCell ref="A3:F3"/>
  </mergeCells>
  <pageMargins left="0.7" right="0.7" top="0.75" bottom="0.75" header="0.3" footer="0.3"/>
  <tableParts count="1">
    <tablePart r:id="rId1"/>
  </tableParts>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dimension ref="A1:I45"/>
  <sheetViews>
    <sheetView zoomScale="80" zoomScaleNormal="80" workbookViewId="0">
      <selection activeCell="A3" sqref="A3:F3"/>
    </sheetView>
  </sheetViews>
  <sheetFormatPr baseColWidth="10" defaultColWidth="11.453125" defaultRowHeight="14.5" x14ac:dyDescent="0.35"/>
  <cols>
    <col min="1" max="1" width="25.453125" bestFit="1" customWidth="1"/>
  </cols>
  <sheetData>
    <row r="1" spans="1:9" ht="23.5" x14ac:dyDescent="0.35">
      <c r="A1" s="202" t="s">
        <v>280</v>
      </c>
      <c r="B1" s="202"/>
      <c r="C1" s="202"/>
      <c r="D1" s="202"/>
      <c r="E1" s="202"/>
      <c r="F1" s="202"/>
      <c r="G1" s="1"/>
      <c r="H1" s="1"/>
      <c r="I1" s="1"/>
    </row>
    <row r="2" spans="1:9" ht="47.25" customHeight="1" x14ac:dyDescent="0.35">
      <c r="A2" s="204" t="s">
        <v>225</v>
      </c>
      <c r="B2" s="204"/>
      <c r="C2" s="204"/>
      <c r="D2" s="204"/>
      <c r="E2" s="204"/>
      <c r="F2" s="204"/>
      <c r="G2" s="1"/>
      <c r="H2" s="1"/>
      <c r="I2" s="1"/>
    </row>
    <row r="3" spans="1:9" x14ac:dyDescent="0.35">
      <c r="A3" s="201" t="s">
        <v>298</v>
      </c>
      <c r="B3" s="201"/>
      <c r="C3" s="201"/>
      <c r="D3" s="201"/>
      <c r="E3" s="201"/>
      <c r="F3" s="201"/>
      <c r="G3" s="1"/>
      <c r="H3" s="1"/>
      <c r="I3" s="1"/>
    </row>
    <row r="4" spans="1:9" x14ac:dyDescent="0.35">
      <c r="A4" s="2"/>
      <c r="B4" s="2"/>
      <c r="C4" s="2"/>
      <c r="D4" s="2"/>
      <c r="E4" s="1"/>
      <c r="F4" s="1"/>
      <c r="G4" s="1"/>
      <c r="H4" s="1"/>
      <c r="I4" s="1"/>
    </row>
    <row r="5" spans="1:9" x14ac:dyDescent="0.35">
      <c r="A5" s="22" t="s">
        <v>263</v>
      </c>
      <c r="B5" s="23" t="s">
        <v>130</v>
      </c>
      <c r="C5" s="23" t="s">
        <v>131</v>
      </c>
      <c r="D5" s="23" t="s">
        <v>132</v>
      </c>
      <c r="E5" s="23" t="s">
        <v>133</v>
      </c>
      <c r="F5" s="24" t="s">
        <v>134</v>
      </c>
      <c r="G5" s="23" t="s">
        <v>291</v>
      </c>
      <c r="H5" s="1"/>
      <c r="I5" s="1"/>
    </row>
    <row r="6" spans="1:9" x14ac:dyDescent="0.35">
      <c r="A6" s="12" t="s">
        <v>1</v>
      </c>
      <c r="B6" s="38">
        <v>93.474323771688958</v>
      </c>
      <c r="C6" s="38">
        <v>97.959183673469397</v>
      </c>
      <c r="D6" s="38">
        <v>117.7011887820067</v>
      </c>
      <c r="E6" s="38">
        <v>135.93918290094214</v>
      </c>
      <c r="F6" s="39">
        <v>214.78761595974265</v>
      </c>
      <c r="G6" s="139">
        <v>362.1985451691769</v>
      </c>
      <c r="H6" s="1"/>
      <c r="I6" s="1"/>
    </row>
    <row r="7" spans="1:9" x14ac:dyDescent="0.35">
      <c r="A7" s="12" t="s">
        <v>227</v>
      </c>
      <c r="B7" s="38">
        <v>752.01214059239578</v>
      </c>
      <c r="C7" s="38">
        <v>912.74309279998931</v>
      </c>
      <c r="D7" s="38">
        <v>938.49239788112209</v>
      </c>
      <c r="E7" s="38">
        <v>1132.2612405644895</v>
      </c>
      <c r="F7" s="39">
        <v>1541.7430188765529</v>
      </c>
      <c r="G7" s="38">
        <v>2111.1710178442672</v>
      </c>
      <c r="H7" s="1"/>
      <c r="I7" s="1"/>
    </row>
    <row r="8" spans="1:9" x14ac:dyDescent="0.35">
      <c r="A8" s="12" t="s">
        <v>228</v>
      </c>
      <c r="B8" s="38">
        <v>1083.787489269841</v>
      </c>
      <c r="C8" s="38">
        <v>1166.3258238039975</v>
      </c>
      <c r="D8" s="38">
        <v>1145.7161558465343</v>
      </c>
      <c r="E8" s="38">
        <v>1284.8684237446957</v>
      </c>
      <c r="F8" s="39">
        <v>1434.9224762922006</v>
      </c>
      <c r="G8" s="38">
        <v>1535.3339351308909</v>
      </c>
      <c r="H8" s="1"/>
      <c r="I8" s="1"/>
    </row>
    <row r="9" spans="1:9" x14ac:dyDescent="0.35">
      <c r="A9" s="12" t="s">
        <v>229</v>
      </c>
      <c r="B9" s="38">
        <v>3325.0294162642194</v>
      </c>
      <c r="C9" s="38">
        <v>3573.0884931404735</v>
      </c>
      <c r="D9" s="38">
        <v>3389.8673346299956</v>
      </c>
      <c r="E9" s="38">
        <v>3401.6187983281807</v>
      </c>
      <c r="F9" s="39">
        <v>3464.6138933074708</v>
      </c>
      <c r="G9" s="38">
        <v>3572.9095753647812</v>
      </c>
      <c r="H9" s="1"/>
      <c r="I9" s="1"/>
    </row>
    <row r="10" spans="1:9" x14ac:dyDescent="0.35">
      <c r="A10" s="12" t="s">
        <v>230</v>
      </c>
      <c r="B10" s="38">
        <v>1073.0068192407066</v>
      </c>
      <c r="C10" s="38">
        <v>1188.7549423997859</v>
      </c>
      <c r="D10" s="38">
        <v>1177.6641103315194</v>
      </c>
      <c r="E10" s="38">
        <v>1370.5507460165707</v>
      </c>
      <c r="F10" s="39">
        <v>1545.6329923224614</v>
      </c>
      <c r="G10" s="38">
        <v>1713.2758746444288</v>
      </c>
      <c r="H10" s="1"/>
      <c r="I10" s="1"/>
    </row>
    <row r="11" spans="1:9" x14ac:dyDescent="0.35">
      <c r="A11" s="12" t="s">
        <v>231</v>
      </c>
      <c r="B11" s="38">
        <v>1997.4509373972155</v>
      </c>
      <c r="C11" s="38">
        <v>2082.6419557688541</v>
      </c>
      <c r="D11" s="38">
        <v>2029.6003044400456</v>
      </c>
      <c r="E11" s="38">
        <v>2084.6937840743012</v>
      </c>
      <c r="F11" s="39">
        <v>2215.7821220265264</v>
      </c>
      <c r="G11" s="38">
        <v>2432.5156866290317</v>
      </c>
      <c r="H11" s="1"/>
      <c r="I11" s="1"/>
    </row>
    <row r="12" spans="1:9" x14ac:dyDescent="0.35">
      <c r="A12" s="12" t="s">
        <v>232</v>
      </c>
      <c r="B12" s="38">
        <v>612.51021278563678</v>
      </c>
      <c r="C12" s="38">
        <v>681.48871408858361</v>
      </c>
      <c r="D12" s="38">
        <v>736.03402462225426</v>
      </c>
      <c r="E12" s="38">
        <v>725.6816708699364</v>
      </c>
      <c r="F12" s="39">
        <v>804.26769940135262</v>
      </c>
      <c r="G12" s="38">
        <v>865.95723445007911</v>
      </c>
      <c r="H12" s="1"/>
      <c r="I12" s="1"/>
    </row>
    <row r="13" spans="1:9" x14ac:dyDescent="0.35">
      <c r="A13" s="12" t="s">
        <v>233</v>
      </c>
      <c r="B13" s="38">
        <v>568.07300598843631</v>
      </c>
      <c r="C13" s="38">
        <v>597.86668901427629</v>
      </c>
      <c r="D13" s="38">
        <v>595.83984619387434</v>
      </c>
      <c r="E13" s="38">
        <v>624.48162198175305</v>
      </c>
      <c r="F13" s="39">
        <v>826.04758723273096</v>
      </c>
      <c r="G13" s="38">
        <v>671.87297146956348</v>
      </c>
      <c r="H13" s="1"/>
      <c r="I13" s="1"/>
    </row>
    <row r="14" spans="1:9" x14ac:dyDescent="0.35">
      <c r="A14" s="12" t="s">
        <v>234</v>
      </c>
      <c r="B14" s="38">
        <v>160.38397110712461</v>
      </c>
      <c r="C14" s="38">
        <v>158.11295120751447</v>
      </c>
      <c r="D14" s="38">
        <v>155.80548550720457</v>
      </c>
      <c r="E14" s="38">
        <v>131.29202771974289</v>
      </c>
      <c r="F14" s="39">
        <v>215.13899111136274</v>
      </c>
      <c r="G14" s="38">
        <v>258.50538927539816</v>
      </c>
      <c r="H14" s="1"/>
      <c r="I14" s="1"/>
    </row>
    <row r="15" spans="1:9" x14ac:dyDescent="0.35">
      <c r="A15" s="12" t="s">
        <v>235</v>
      </c>
      <c r="B15" s="38">
        <v>745.79663353063904</v>
      </c>
      <c r="C15" s="38">
        <v>871.12726106023842</v>
      </c>
      <c r="D15" s="38">
        <v>982.40433674658254</v>
      </c>
      <c r="E15" s="38">
        <v>1195.4872679676346</v>
      </c>
      <c r="F15" s="39">
        <v>1396.9559699487722</v>
      </c>
      <c r="G15" s="38">
        <v>1667.7551351730297</v>
      </c>
      <c r="H15" s="1"/>
      <c r="I15" s="1"/>
    </row>
    <row r="16" spans="1:9" x14ac:dyDescent="0.35">
      <c r="A16" s="12" t="s">
        <v>236</v>
      </c>
      <c r="B16" s="38">
        <v>0</v>
      </c>
      <c r="C16" s="38">
        <v>91.81893306399779</v>
      </c>
      <c r="D16" s="38">
        <v>146.94645271263153</v>
      </c>
      <c r="E16" s="38">
        <v>171.22799006877659</v>
      </c>
      <c r="F16" s="39">
        <v>194.31490117699312</v>
      </c>
      <c r="G16" s="38">
        <v>297.17682020802374</v>
      </c>
      <c r="H16" s="1"/>
      <c r="I16" s="1"/>
    </row>
    <row r="17" spans="1:9" x14ac:dyDescent="0.35">
      <c r="A17" s="12" t="s">
        <v>237</v>
      </c>
      <c r="B17" s="38">
        <v>415.42040545031574</v>
      </c>
      <c r="C17" s="38">
        <v>388.40508606239013</v>
      </c>
      <c r="D17" s="38">
        <v>510.30421982335616</v>
      </c>
      <c r="E17" s="38">
        <v>344.65591850802281</v>
      </c>
      <c r="F17" s="39">
        <v>263.15294825285241</v>
      </c>
      <c r="G17" s="38">
        <v>92.40436148586214</v>
      </c>
      <c r="H17" s="1"/>
      <c r="I17" s="1"/>
    </row>
    <row r="18" spans="1:9" x14ac:dyDescent="0.35">
      <c r="A18" s="12" t="s">
        <v>238</v>
      </c>
      <c r="B18" s="38">
        <v>1478.7949224033423</v>
      </c>
      <c r="C18" s="38">
        <v>1470.0165944155156</v>
      </c>
      <c r="D18" s="38">
        <v>1297.3508680545397</v>
      </c>
      <c r="E18" s="38">
        <v>1419.1390427578472</v>
      </c>
      <c r="F18" s="39">
        <v>1601.9846917189122</v>
      </c>
      <c r="G18" s="38">
        <v>1984.3431881398219</v>
      </c>
      <c r="H18" s="1"/>
      <c r="I18" s="1"/>
    </row>
    <row r="19" spans="1:9" x14ac:dyDescent="0.35">
      <c r="A19" s="12" t="s">
        <v>239</v>
      </c>
      <c r="B19" s="38">
        <v>3138.971043844821</v>
      </c>
      <c r="C19" s="38">
        <v>3409.7362153086929</v>
      </c>
      <c r="D19" s="38">
        <v>3350.1278855020842</v>
      </c>
      <c r="E19" s="38">
        <v>3505.2069854679758</v>
      </c>
      <c r="F19" s="39">
        <v>3883.7077462475577</v>
      </c>
      <c r="G19" s="38">
        <v>4198.6732096191827</v>
      </c>
      <c r="H19" s="1"/>
      <c r="I19" s="1"/>
    </row>
    <row r="20" spans="1:9" x14ac:dyDescent="0.35">
      <c r="A20" s="12" t="s">
        <v>240</v>
      </c>
      <c r="B20" s="38">
        <v>33.500837520938028</v>
      </c>
      <c r="C20" s="38">
        <v>0</v>
      </c>
      <c r="D20" s="38">
        <v>0</v>
      </c>
      <c r="E20" s="38">
        <v>0</v>
      </c>
      <c r="F20" s="39">
        <v>30.150450749238704</v>
      </c>
      <c r="G20" s="38">
        <v>29.379792578664397</v>
      </c>
      <c r="H20" s="1"/>
      <c r="I20" s="1"/>
    </row>
    <row r="21" spans="1:9" x14ac:dyDescent="0.35">
      <c r="A21" s="12" t="s">
        <v>241</v>
      </c>
      <c r="B21" s="38">
        <v>141.84900173765027</v>
      </c>
      <c r="C21" s="38">
        <v>190.58839836440501</v>
      </c>
      <c r="D21" s="38">
        <v>166.23169373472746</v>
      </c>
      <c r="E21" s="38">
        <v>145.64049453039033</v>
      </c>
      <c r="F21" s="39">
        <v>317.6620076238882</v>
      </c>
      <c r="G21" s="38">
        <v>597.1181193921966</v>
      </c>
      <c r="H21" s="1"/>
      <c r="I21" s="1"/>
    </row>
    <row r="22" spans="1:9" x14ac:dyDescent="0.35">
      <c r="A22" s="12" t="s">
        <v>242</v>
      </c>
      <c r="B22" s="38">
        <v>258.69005061769889</v>
      </c>
      <c r="C22" s="38">
        <v>290.66387629345422</v>
      </c>
      <c r="D22" s="38">
        <v>252.23513832535573</v>
      </c>
      <c r="E22" s="38">
        <v>256.94330896264978</v>
      </c>
      <c r="F22" s="39">
        <v>316.23114182581065</v>
      </c>
      <c r="G22" s="38">
        <v>389.94552231673515</v>
      </c>
      <c r="H22" s="1"/>
      <c r="I22" s="1"/>
    </row>
    <row r="23" spans="1:9" x14ac:dyDescent="0.35">
      <c r="A23" s="12" t="s">
        <v>243</v>
      </c>
      <c r="B23" s="38">
        <v>554.01352016833061</v>
      </c>
      <c r="C23" s="38">
        <v>645.34176801486774</v>
      </c>
      <c r="D23" s="38">
        <v>570.99197620322968</v>
      </c>
      <c r="E23" s="38">
        <v>686.24021098522564</v>
      </c>
      <c r="F23" s="39">
        <v>798.59447372624186</v>
      </c>
      <c r="G23" s="38">
        <v>836.80026524989535</v>
      </c>
      <c r="H23" s="1"/>
      <c r="I23" s="1"/>
    </row>
    <row r="24" spans="1:9" x14ac:dyDescent="0.35">
      <c r="A24" s="12" t="s">
        <v>244</v>
      </c>
      <c r="B24" s="38">
        <v>290.12801262311353</v>
      </c>
      <c r="C24" s="38">
        <v>381.92428732927982</v>
      </c>
      <c r="D24" s="38">
        <v>395.45057738271407</v>
      </c>
      <c r="E24" s="38">
        <v>561.95006531437161</v>
      </c>
      <c r="F24" s="39">
        <v>805.66561693416065</v>
      </c>
      <c r="G24" s="38">
        <v>985.79721786118512</v>
      </c>
      <c r="H24" s="1"/>
      <c r="I24" s="1"/>
    </row>
    <row r="25" spans="1:9" x14ac:dyDescent="0.35">
      <c r="A25" s="12" t="s">
        <v>245</v>
      </c>
      <c r="B25" s="38">
        <v>1323.7502983000409</v>
      </c>
      <c r="C25" s="38">
        <v>1428.3871844547098</v>
      </c>
      <c r="D25" s="38">
        <v>1424.2118765811224</v>
      </c>
      <c r="E25" s="38">
        <v>1576.1720988880822</v>
      </c>
      <c r="F25" s="39">
        <v>1846.9559958647799</v>
      </c>
      <c r="G25" s="38">
        <v>2113.3575067002266</v>
      </c>
      <c r="H25" s="1"/>
      <c r="I25" s="1"/>
    </row>
    <row r="26" spans="1:9" x14ac:dyDescent="0.35">
      <c r="A26" s="12" t="s">
        <v>246</v>
      </c>
      <c r="B26" s="38">
        <v>537.63609896277114</v>
      </c>
      <c r="C26" s="38">
        <v>521.7537136131134</v>
      </c>
      <c r="D26" s="38">
        <v>414.36001182144742</v>
      </c>
      <c r="E26" s="38">
        <v>496.50490637121106</v>
      </c>
      <c r="F26" s="39">
        <v>717.63353641469098</v>
      </c>
      <c r="G26" s="38">
        <v>989.82483635485221</v>
      </c>
      <c r="H26" s="1"/>
      <c r="I26" s="1"/>
    </row>
    <row r="27" spans="1:9" x14ac:dyDescent="0.35">
      <c r="A27" s="12" t="s">
        <v>247</v>
      </c>
      <c r="B27" s="38">
        <v>0</v>
      </c>
      <c r="C27" s="38">
        <v>0</v>
      </c>
      <c r="D27" s="38">
        <v>0</v>
      </c>
      <c r="E27" s="38">
        <v>0</v>
      </c>
      <c r="F27" s="39">
        <v>45.728918968355586</v>
      </c>
      <c r="G27" s="38">
        <v>135.02565487442612</v>
      </c>
      <c r="H27" s="1"/>
      <c r="I27" s="1"/>
    </row>
    <row r="28" spans="1:9" x14ac:dyDescent="0.35">
      <c r="A28" s="12" t="s">
        <v>248</v>
      </c>
      <c r="B28" s="38">
        <v>263.08255375782477</v>
      </c>
      <c r="C28" s="38">
        <v>276.83363836299043</v>
      </c>
      <c r="D28" s="38">
        <v>266.74767892471044</v>
      </c>
      <c r="E28" s="38">
        <v>211.28248468201986</v>
      </c>
      <c r="F28" s="39">
        <v>250.46514956347499</v>
      </c>
      <c r="G28" s="38">
        <v>267.25932594384744</v>
      </c>
      <c r="H28" s="1"/>
      <c r="I28" s="1"/>
    </row>
    <row r="29" spans="1:9" x14ac:dyDescent="0.35">
      <c r="A29" s="12" t="s">
        <v>249</v>
      </c>
      <c r="B29" s="38">
        <v>101.05630431776356</v>
      </c>
      <c r="C29" s="38">
        <v>97.064067393114584</v>
      </c>
      <c r="D29" s="38">
        <v>164.97886814791812</v>
      </c>
      <c r="E29" s="38">
        <v>197.66473237607127</v>
      </c>
      <c r="F29" s="39">
        <v>243.4330490219044</v>
      </c>
      <c r="G29" s="38">
        <v>354.99076574653662</v>
      </c>
      <c r="H29" s="1"/>
      <c r="I29" s="1"/>
    </row>
    <row r="30" spans="1:9" x14ac:dyDescent="0.35">
      <c r="A30" s="12" t="s">
        <v>250</v>
      </c>
      <c r="B30" s="38">
        <v>1501.1484690094228</v>
      </c>
      <c r="C30" s="38">
        <v>1863.0895347599276</v>
      </c>
      <c r="D30" s="38">
        <v>2055.5903119134864</v>
      </c>
      <c r="E30" s="38">
        <v>1725.1805214669371</v>
      </c>
      <c r="F30" s="39">
        <v>1420.5049895237757</v>
      </c>
      <c r="G30" s="38">
        <v>1011.8403067473772</v>
      </c>
      <c r="H30" s="1"/>
      <c r="I30" s="1"/>
    </row>
    <row r="31" spans="1:9" x14ac:dyDescent="0.35">
      <c r="A31" s="12" t="s">
        <v>261</v>
      </c>
      <c r="B31" s="38">
        <v>18.934014957871817</v>
      </c>
      <c r="C31" s="38">
        <v>18.405020889698712</v>
      </c>
      <c r="D31" s="38">
        <v>0</v>
      </c>
      <c r="E31" s="38">
        <v>0</v>
      </c>
      <c r="F31" s="39">
        <v>0</v>
      </c>
      <c r="G31" s="38">
        <v>162.8584922560787</v>
      </c>
      <c r="H31" s="1"/>
      <c r="I31" s="1"/>
    </row>
    <row r="32" spans="1:9" x14ac:dyDescent="0.35">
      <c r="A32" s="12" t="s">
        <v>252</v>
      </c>
      <c r="B32" s="38">
        <v>282.45644962259013</v>
      </c>
      <c r="C32" s="38">
        <v>351.08654571127641</v>
      </c>
      <c r="D32" s="38">
        <v>488.58060731135419</v>
      </c>
      <c r="E32" s="38">
        <v>588.66650376524422</v>
      </c>
      <c r="F32" s="39">
        <v>800.7997052181496</v>
      </c>
      <c r="G32" s="38">
        <v>897.2487973623048</v>
      </c>
      <c r="H32" s="1"/>
      <c r="I32" s="1"/>
    </row>
    <row r="33" spans="1:9" x14ac:dyDescent="0.35">
      <c r="A33" s="12" t="s">
        <v>253</v>
      </c>
      <c r="B33" s="38">
        <v>223.20383910603263</v>
      </c>
      <c r="C33" s="38">
        <v>202.34793378338304</v>
      </c>
      <c r="D33" s="38">
        <v>183.02168807003628</v>
      </c>
      <c r="E33" s="38">
        <v>212.09962054052264</v>
      </c>
      <c r="F33" s="39">
        <v>267.82681403673803</v>
      </c>
      <c r="G33" s="38">
        <v>425.18102404205428</v>
      </c>
      <c r="H33" s="1"/>
      <c r="I33" s="1"/>
    </row>
    <row r="34" spans="1:9" x14ac:dyDescent="0.35">
      <c r="A34" s="12" t="s">
        <v>254</v>
      </c>
      <c r="B34" s="38">
        <v>730.23158773210935</v>
      </c>
      <c r="C34" s="38">
        <v>929.98463257101059</v>
      </c>
      <c r="D34" s="38">
        <v>1004.4362601489913</v>
      </c>
      <c r="E34" s="38">
        <v>1221.5991944048556</v>
      </c>
      <c r="F34" s="39">
        <v>1448.9437962327461</v>
      </c>
      <c r="G34" s="38">
        <v>1466.5523618502282</v>
      </c>
      <c r="H34" s="1"/>
      <c r="I34" s="1"/>
    </row>
    <row r="35" spans="1:9" x14ac:dyDescent="0.35">
      <c r="A35" s="12" t="s">
        <v>255</v>
      </c>
      <c r="B35" s="38">
        <v>199.96939243993268</v>
      </c>
      <c r="C35" s="38">
        <v>210.24557851601662</v>
      </c>
      <c r="D35" s="38">
        <v>150.1221880593952</v>
      </c>
      <c r="E35" s="38">
        <v>155.95960646192637</v>
      </c>
      <c r="F35" s="39">
        <v>233.01790961089651</v>
      </c>
      <c r="G35" s="38">
        <v>372.13429754284016</v>
      </c>
      <c r="H35" s="1"/>
      <c r="I35" s="1"/>
    </row>
    <row r="36" spans="1:9" x14ac:dyDescent="0.35">
      <c r="A36" s="12" t="s">
        <v>256</v>
      </c>
      <c r="B36" s="38">
        <v>346.33664298150671</v>
      </c>
      <c r="C36" s="38">
        <v>352.61977937137175</v>
      </c>
      <c r="D36" s="38">
        <v>390.30807232986814</v>
      </c>
      <c r="E36" s="38">
        <v>437.85174980510254</v>
      </c>
      <c r="F36" s="39">
        <v>575.63451420307968</v>
      </c>
      <c r="G36" s="38">
        <v>725.0703006705603</v>
      </c>
      <c r="H36" s="1"/>
      <c r="I36" s="1"/>
    </row>
    <row r="37" spans="1:9" ht="15.75" customHeight="1" x14ac:dyDescent="0.35">
      <c r="A37" s="12" t="s">
        <v>257</v>
      </c>
      <c r="B37" s="38">
        <v>207.79775934644636</v>
      </c>
      <c r="C37" s="38">
        <v>316.80202753297618</v>
      </c>
      <c r="D37" s="38">
        <v>383.01202879806385</v>
      </c>
      <c r="E37" s="38">
        <v>378.78172973382465</v>
      </c>
      <c r="F37" s="39">
        <v>579.92913159602881</v>
      </c>
      <c r="G37" s="40">
        <v>690.61857450047876</v>
      </c>
      <c r="H37" s="1"/>
      <c r="I37" s="1"/>
    </row>
    <row r="38" spans="1:9" x14ac:dyDescent="0.35">
      <c r="A38" s="1" t="s">
        <v>171</v>
      </c>
      <c r="B38" s="1"/>
      <c r="C38" s="1"/>
      <c r="D38" s="1"/>
      <c r="E38" s="1"/>
      <c r="F38" s="1"/>
      <c r="G38" s="1"/>
      <c r="H38" s="1"/>
      <c r="I38" s="1"/>
    </row>
    <row r="39" spans="1:9" x14ac:dyDescent="0.35">
      <c r="A39" s="199"/>
      <c r="B39" s="199"/>
      <c r="C39" s="199"/>
      <c r="D39" s="199"/>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I43" s="1"/>
    </row>
    <row r="44" spans="1:9" x14ac:dyDescent="0.35">
      <c r="A44" s="1"/>
      <c r="B44" s="1"/>
      <c r="C44" s="1"/>
      <c r="D44" s="1"/>
      <c r="E44" s="1"/>
      <c r="F44" s="1"/>
      <c r="G44" s="1"/>
      <c r="H44" s="1"/>
      <c r="I44" s="1"/>
    </row>
    <row r="45" spans="1:9" x14ac:dyDescent="0.35">
      <c r="G45" s="1"/>
      <c r="H45" s="1"/>
    </row>
  </sheetData>
  <sortState xmlns:xlrd2="http://schemas.microsoft.com/office/spreadsheetml/2017/richdata2" ref="A6:D37">
    <sortCondition descending="1" ref="D5:D37"/>
  </sortState>
  <mergeCells count="4">
    <mergeCell ref="A39:D39"/>
    <mergeCell ref="A1:F1"/>
    <mergeCell ref="A2:F2"/>
    <mergeCell ref="A3:F3"/>
  </mergeCell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cd5925ea-5bef-423c-8d9d-2b9e64bbfa70" xsi:nil="true"/>
    <lcf76f155ced4ddcb4097134ff3c332f xmlns="c1158580-f106-4410-8c5d-331653666b16">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CD057B68A9DC1E4283529C94E3CD5F41" ma:contentTypeVersion="13" ma:contentTypeDescription="Crear nuevo documento." ma:contentTypeScope="" ma:versionID="573f19a2acab5a3a4c4e0427925c2450">
  <xsd:schema xmlns:xsd="http://www.w3.org/2001/XMLSchema" xmlns:xs="http://www.w3.org/2001/XMLSchema" xmlns:p="http://schemas.microsoft.com/office/2006/metadata/properties" xmlns:ns2="c1158580-f106-4410-8c5d-331653666b16" xmlns:ns3="cd5925ea-5bef-423c-8d9d-2b9e64bbfa70" targetNamespace="http://schemas.microsoft.com/office/2006/metadata/properties" ma:root="true" ma:fieldsID="2f27ccc797fe67754581b5169a5633e9" ns2:_="" ns3:_="">
    <xsd:import namespace="c1158580-f106-4410-8c5d-331653666b16"/>
    <xsd:import namespace="cd5925ea-5bef-423c-8d9d-2b9e64bbfa7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158580-f106-4410-8c5d-331653666b1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91714cc3-0b58-4b86-a2d5-5223db05843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5925ea-5bef-423c-8d9d-2b9e64bbfa7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1cd06469-60b7-403d-a44d-057e8086a575}" ma:internalName="TaxCatchAll" ma:showField="CatchAllData" ma:web="cd5925ea-5bef-423c-8d9d-2b9e64bbfa7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F125FFA-0FFC-4855-82C3-E5138C8CCDBA}">
  <ds:schemaRefs>
    <ds:schemaRef ds:uri="http://schemas.microsoft.com/sharepoint/v3/contenttype/forms"/>
  </ds:schemaRefs>
</ds:datastoreItem>
</file>

<file path=customXml/itemProps2.xml><?xml version="1.0" encoding="utf-8"?>
<ds:datastoreItem xmlns:ds="http://schemas.openxmlformats.org/officeDocument/2006/customXml" ds:itemID="{DC3E548B-E2E2-4D5D-93D9-1E24D2282A3D}">
  <ds:schemaRefs>
    <ds:schemaRef ds:uri="http://schemas.microsoft.com/office/2006/metadata/properties"/>
    <ds:schemaRef ds:uri="http://schemas.microsoft.com/office/infopath/2007/PartnerControls"/>
    <ds:schemaRef ds:uri="cd5925ea-5bef-423c-8d9d-2b9e64bbfa70"/>
    <ds:schemaRef ds:uri="c1158580-f106-4410-8c5d-331653666b16"/>
  </ds:schemaRefs>
</ds:datastoreItem>
</file>

<file path=customXml/itemProps3.xml><?xml version="1.0" encoding="utf-8"?>
<ds:datastoreItem xmlns:ds="http://schemas.openxmlformats.org/officeDocument/2006/customXml" ds:itemID="{78C23BD1-E74F-4D9E-AD90-F6F245E42C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158580-f106-4410-8c5d-331653666b16"/>
    <ds:schemaRef ds:uri="cd5925ea-5bef-423c-8d9d-2b9e64bbfa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99</vt:i4>
      </vt:variant>
    </vt:vector>
  </HeadingPairs>
  <TitlesOfParts>
    <vt:vector size="99" baseType="lpstr">
      <vt:lpstr>Estructura</vt:lpstr>
      <vt:lpstr>INS-1-1</vt:lpstr>
      <vt:lpstr>INS-1-2</vt:lpstr>
      <vt:lpstr>INS-1-3</vt:lpstr>
      <vt:lpstr>INS-2-1</vt:lpstr>
      <vt:lpstr>INS-2-2</vt:lpstr>
      <vt:lpstr>INS-2-3</vt:lpstr>
      <vt:lpstr>INS-3-1</vt:lpstr>
      <vt:lpstr>INS-3-2</vt:lpstr>
      <vt:lpstr>INS-4-1</vt:lpstr>
      <vt:lpstr>INS-4-2</vt:lpstr>
      <vt:lpstr>INS-4-3</vt:lpstr>
      <vt:lpstr>INS-4-4</vt:lpstr>
      <vt:lpstr>INS-4-5</vt:lpstr>
      <vt:lpstr>INS-4-6</vt:lpstr>
      <vt:lpstr>INF-1-1</vt:lpstr>
      <vt:lpstr>INF-1-2</vt:lpstr>
      <vt:lpstr>INF-1-3</vt:lpstr>
      <vt:lpstr>INF-1-4</vt:lpstr>
      <vt:lpstr>INF-1-5</vt:lpstr>
      <vt:lpstr>INF-2-1</vt:lpstr>
      <vt:lpstr>INF-2-2</vt:lpstr>
      <vt:lpstr>INF-2-3</vt:lpstr>
      <vt:lpstr>INF-2-4</vt:lpstr>
      <vt:lpstr>INF-2-5</vt:lpstr>
      <vt:lpstr>INF-3-1</vt:lpstr>
      <vt:lpstr>INF-3-2</vt:lpstr>
      <vt:lpstr>INF-3-3</vt:lpstr>
      <vt:lpstr>INF-3-4</vt:lpstr>
      <vt:lpstr>INF-3-5</vt:lpstr>
      <vt:lpstr>TIC-1-1</vt:lpstr>
      <vt:lpstr>TIC-1-2</vt:lpstr>
      <vt:lpstr>TIC-1-3</vt:lpstr>
      <vt:lpstr>TIC-1-4</vt:lpstr>
      <vt:lpstr>TIC-2-1</vt:lpstr>
      <vt:lpstr>TIC-2-2</vt:lpstr>
      <vt:lpstr>TIC-2-3</vt:lpstr>
      <vt:lpstr>AMB-1-1</vt:lpstr>
      <vt:lpstr>AMB-1-2</vt:lpstr>
      <vt:lpstr>AMB-1-3</vt:lpstr>
      <vt:lpstr>AMB-1-4</vt:lpstr>
      <vt:lpstr>AMB-2-1</vt:lpstr>
      <vt:lpstr>AMB-2-2</vt:lpstr>
      <vt:lpstr>SAL-1-1</vt:lpstr>
      <vt:lpstr>SAL-1-2</vt:lpstr>
      <vt:lpstr>SAL-1-3</vt:lpstr>
      <vt:lpstr>SAL-2-1</vt:lpstr>
      <vt:lpstr>SAL-2-2</vt:lpstr>
      <vt:lpstr>SAL-3-1</vt:lpstr>
      <vt:lpstr>SAL-3-2</vt:lpstr>
      <vt:lpstr>SAL-3-3</vt:lpstr>
      <vt:lpstr>SAL-3-4</vt:lpstr>
      <vt:lpstr>EDU-1-1</vt:lpstr>
      <vt:lpstr>EDU-1-2</vt:lpstr>
      <vt:lpstr>EDU-1-3</vt:lpstr>
      <vt:lpstr>EDU-1-4</vt:lpstr>
      <vt:lpstr>EDU-1-5</vt:lpstr>
      <vt:lpstr>EDU-2-1</vt:lpstr>
      <vt:lpstr>EDU-2-2</vt:lpstr>
      <vt:lpstr>EDU-2-3</vt:lpstr>
      <vt:lpstr>EDU-2-4</vt:lpstr>
      <vt:lpstr>EDS-1-1</vt:lpstr>
      <vt:lpstr>EDS-1-2</vt:lpstr>
      <vt:lpstr>EDS-1-3</vt:lpstr>
      <vt:lpstr>EDS-2-1</vt:lpstr>
      <vt:lpstr>EDS-2-2</vt:lpstr>
      <vt:lpstr>EDS-2-3</vt:lpstr>
      <vt:lpstr>EDS-2-4</vt:lpstr>
      <vt:lpstr>EDS-3-1</vt:lpstr>
      <vt:lpstr>EDS-3-2</vt:lpstr>
      <vt:lpstr>NEG-1-1</vt:lpstr>
      <vt:lpstr>NEG-1-2</vt:lpstr>
      <vt:lpstr>NEG-1-3</vt:lpstr>
      <vt:lpstr>NEG-2-1</vt:lpstr>
      <vt:lpstr>NEG-2-2</vt:lpstr>
      <vt:lpstr>NEG-2-3</vt:lpstr>
      <vt:lpstr>LAB-1-1</vt:lpstr>
      <vt:lpstr>LAB-1-2</vt:lpstr>
      <vt:lpstr>LAB-1-3</vt:lpstr>
      <vt:lpstr>LAB-1-4</vt:lpstr>
      <vt:lpstr>LAB-1-5</vt:lpstr>
      <vt:lpstr>FIN-1-1</vt:lpstr>
      <vt:lpstr>FIN-1-2</vt:lpstr>
      <vt:lpstr>FIN-1-3</vt:lpstr>
      <vt:lpstr>FIN-1-4</vt:lpstr>
      <vt:lpstr>TAM-1-1</vt:lpstr>
      <vt:lpstr>TAM-2-1</vt:lpstr>
      <vt:lpstr>TAM-2-2</vt:lpstr>
      <vt:lpstr>SOF-1-1</vt:lpstr>
      <vt:lpstr>SOF-1-2</vt:lpstr>
      <vt:lpstr>INN-1-1</vt:lpstr>
      <vt:lpstr>INN-1-2</vt:lpstr>
      <vt:lpstr>INN-1-3</vt:lpstr>
      <vt:lpstr>INN-1-4</vt:lpstr>
      <vt:lpstr>INN-1-5</vt:lpstr>
      <vt:lpstr>INN-2-1</vt:lpstr>
      <vt:lpstr>INN-2-2</vt:lpstr>
      <vt:lpstr>INN-2-3</vt:lpstr>
      <vt:lpstr>INN-2-4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Asus</dc:creator>
  <cp:keywords/>
  <dc:description/>
  <cp:lastModifiedBy>Fabian Bernal Lopez</cp:lastModifiedBy>
  <cp:revision/>
  <dcterms:created xsi:type="dcterms:W3CDTF">2022-03-28T20:58:23Z</dcterms:created>
  <dcterms:modified xsi:type="dcterms:W3CDTF">2024-10-15T23:03:07Z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0x010100CD057B68A9DC1E4283529C94E3CD5F41</vt:lpwstr>
  </property>
  <property fmtid="{D5CDD505-2E9C-101B-9397-08002B2CF9AE}" pid="3" name="MediaServiceImageTags">
    <vt:lpwstr/>
  </property>
</Properties>
</file>