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ompite.sharepoint.com/Shared Documents/2024/2 - Generación de contenido/INC 2024-2025/Informe/Desarrollo Empresarial/"/>
    </mc:Choice>
  </mc:AlternateContent>
  <xr:revisionPtr revIDLastSave="42" documentId="13_ncr:1_{83D93F46-C677-4DAA-BB25-AD14CF917A70}" xr6:coauthVersionLast="47" xr6:coauthVersionMax="47" xr10:uidLastSave="{8DDC470A-9197-4F93-836E-5F4478795795}"/>
  <bookViews>
    <workbookView xWindow="-108" yWindow="-108" windowWidth="23256" windowHeight="12456" xr2:uid="{5F7AC313-1E90-4A26-9994-FF0D05153054}"/>
  </bookViews>
  <sheets>
    <sheet name="1" sheetId="9" r:id="rId1"/>
    <sheet name="2" sheetId="10" r:id="rId2"/>
    <sheet name="3" sheetId="1" r:id="rId3"/>
    <sheet name="4" sheetId="3" r:id="rId4"/>
    <sheet name="5" sheetId="11" r:id="rId5"/>
    <sheet name="6" sheetId="12" r:id="rId6"/>
    <sheet name="7" sheetId="13" r:id="rId7"/>
    <sheet name="8" sheetId="14" r:id="rId8"/>
    <sheet name="9" sheetId="15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4" l="1"/>
  <c r="D46" i="14"/>
  <c r="E46" i="14"/>
  <c r="F46" i="14"/>
  <c r="G46" i="14"/>
  <c r="H46" i="14"/>
  <c r="C47" i="14"/>
  <c r="D47" i="14"/>
  <c r="E47" i="14"/>
  <c r="F47" i="14"/>
  <c r="G47" i="14"/>
  <c r="H47" i="14"/>
  <c r="C48" i="14"/>
  <c r="D48" i="14"/>
  <c r="E48" i="14"/>
  <c r="F48" i="14"/>
  <c r="G48" i="14"/>
  <c r="H48" i="14"/>
  <c r="D45" i="14"/>
  <c r="E45" i="14"/>
  <c r="F45" i="14"/>
  <c r="G45" i="14"/>
  <c r="H45" i="14"/>
  <c r="C45" i="14"/>
  <c r="F23" i="11"/>
  <c r="F22" i="11"/>
  <c r="I17" i="10"/>
  <c r="D23" i="11"/>
  <c r="D22" i="11"/>
  <c r="C23" i="11"/>
  <c r="D16" i="11" s="1"/>
  <c r="I16" i="10"/>
  <c r="I15" i="10"/>
  <c r="E23" i="10"/>
  <c r="F15" i="10" s="1"/>
  <c r="C22" i="10"/>
  <c r="D31" i="10" s="1"/>
  <c r="C32" i="10"/>
  <c r="J14" i="10"/>
  <c r="D15" i="11" l="1"/>
  <c r="D21" i="11"/>
  <c r="D19" i="11"/>
  <c r="D18" i="11"/>
  <c r="D20" i="11"/>
  <c r="D17" i="11"/>
  <c r="F16" i="10"/>
  <c r="J15" i="10" s="1"/>
  <c r="F19" i="10"/>
  <c r="F21" i="10"/>
  <c r="F18" i="10"/>
  <c r="F17" i="10"/>
  <c r="F20" i="10"/>
  <c r="D20" i="10"/>
  <c r="D15" i="10"/>
  <c r="D21" i="10"/>
  <c r="D25" i="10"/>
  <c r="D18" i="10"/>
  <c r="D26" i="10"/>
  <c r="D27" i="10"/>
  <c r="D28" i="10"/>
  <c r="D29" i="10"/>
  <c r="D17" i="10"/>
  <c r="D19" i="10"/>
  <c r="D30" i="10"/>
  <c r="J16" i="10" l="1"/>
  <c r="J17" i="10"/>
  <c r="I18" i="10"/>
  <c r="F23" i="10"/>
  <c r="B34" i="3"/>
  <c r="J18" i="10" l="1"/>
  <c r="B16" i="1"/>
  <c r="B14" i="1"/>
  <c r="B18" i="1"/>
  <c r="B20" i="1"/>
  <c r="B13" i="1"/>
  <c r="B15" i="1"/>
  <c r="B17" i="1"/>
  <c r="B19" i="1"/>
  <c r="B86" i="1"/>
  <c r="B47" i="1"/>
</calcChain>
</file>

<file path=xl/sharedStrings.xml><?xml version="1.0" encoding="utf-8"?>
<sst xmlns="http://schemas.openxmlformats.org/spreadsheetml/2006/main" count="257" uniqueCount="163">
  <si>
    <t>Informe Nacional de Competividad 2024-2025</t>
  </si>
  <si>
    <t>Capítulo: Desarrollo empresarial</t>
  </si>
  <si>
    <t>Gráfica 1</t>
  </si>
  <si>
    <t>Crecimiento anual de la PTF (%). Colombia y países de referencia, 2011-2023.</t>
  </si>
  <si>
    <t>Fuente: The Conference Board (2023), serie original. Cálculos: CPC.</t>
  </si>
  <si>
    <t>Pais</t>
  </si>
  <si>
    <t>Colombia</t>
  </si>
  <si>
    <t>OCDE</t>
  </si>
  <si>
    <t>América Latina</t>
  </si>
  <si>
    <t>Gráfica 2</t>
  </si>
  <si>
    <t>Tendencias de Empresas digitalizadas e innovación continua (de 1 a 10, donde 10 representa muy relevante y 1 no relevante). Colombia, 2023.</t>
  </si>
  <si>
    <t>Fuente: Encuesta de Prospectiva del CPC, 2024.4</t>
  </si>
  <si>
    <t>Puntaje</t>
  </si>
  <si>
    <t>Frecuencia</t>
  </si>
  <si>
    <t>Empresas digitalizadas</t>
  </si>
  <si>
    <t>Innovación continua</t>
  </si>
  <si>
    <t>Bajo</t>
  </si>
  <si>
    <t>Medio</t>
  </si>
  <si>
    <t>Alto</t>
  </si>
  <si>
    <t>Total</t>
  </si>
  <si>
    <t>Gráfica 3</t>
  </si>
  <si>
    <t xml:space="preserve">Índice Global de Innovación (de 0 a 100, donde 100 representa el mejor desempeño). Colombia y países de referencia, 2023. </t>
  </si>
  <si>
    <t>Fuente: World Intellectual Property Organization, (2023).Cálculos CPC</t>
  </si>
  <si>
    <t>País</t>
  </si>
  <si>
    <t>Índice Global de Innovación</t>
  </si>
  <si>
    <t>Suiza</t>
  </si>
  <si>
    <t xml:space="preserve">Brasil </t>
  </si>
  <si>
    <t>Chile</t>
  </si>
  <si>
    <t xml:space="preserve">México </t>
  </si>
  <si>
    <t>Uruguay</t>
  </si>
  <si>
    <t xml:space="preserve">Colombia </t>
  </si>
  <si>
    <t>Argentina</t>
  </si>
  <si>
    <t>Costa Rica</t>
  </si>
  <si>
    <t>Perú</t>
  </si>
  <si>
    <t>Paises</t>
  </si>
  <si>
    <t>Posición</t>
  </si>
  <si>
    <t>Bolivia</t>
  </si>
  <si>
    <t>Ecuador</t>
  </si>
  <si>
    <t>El Salvador</t>
  </si>
  <si>
    <t>Guatemala</t>
  </si>
  <si>
    <t>Honduras</t>
  </si>
  <si>
    <t>Nicaragua</t>
  </si>
  <si>
    <t>Panamá</t>
  </si>
  <si>
    <t>Paraguay</t>
  </si>
  <si>
    <t>Venezuela</t>
  </si>
  <si>
    <t>Promedio ALC</t>
  </si>
  <si>
    <t>Australia</t>
  </si>
  <si>
    <t>Austria</t>
  </si>
  <si>
    <t>Bélgica</t>
  </si>
  <si>
    <t>Canadá</t>
  </si>
  <si>
    <t>República Checa o Chequia</t>
  </si>
  <si>
    <t>Dinamarca</t>
  </si>
  <si>
    <t>Estonia</t>
  </si>
  <si>
    <t>Finlandia</t>
  </si>
  <si>
    <t>Francia</t>
  </si>
  <si>
    <t>Alemania</t>
  </si>
  <si>
    <t>Grecia</t>
  </si>
  <si>
    <t>Hungría</t>
  </si>
  <si>
    <t>Islandia</t>
  </si>
  <si>
    <t>Irlanda</t>
  </si>
  <si>
    <t>Israel</t>
  </si>
  <si>
    <t>Italia</t>
  </si>
  <si>
    <t>Japón</t>
  </si>
  <si>
    <t>Corea del Sur</t>
  </si>
  <si>
    <t>Letonia</t>
  </si>
  <si>
    <t>Lituania</t>
  </si>
  <si>
    <t>Luxemburgo</t>
  </si>
  <si>
    <t>México</t>
  </si>
  <si>
    <t>Países Bajos</t>
  </si>
  <si>
    <t>Nueva Zelanda</t>
  </si>
  <si>
    <t>Noruega</t>
  </si>
  <si>
    <t>Polonia</t>
  </si>
  <si>
    <t>Portugal</t>
  </si>
  <si>
    <t>Eslovaquia, República Eslovaca</t>
  </si>
  <si>
    <t>Eslovenia</t>
  </si>
  <si>
    <t>España</t>
  </si>
  <si>
    <t>Suecia</t>
  </si>
  <si>
    <t>Turquía</t>
  </si>
  <si>
    <t>Reino Unido</t>
  </si>
  <si>
    <t>Estados Unidos</t>
  </si>
  <si>
    <t>Promedio OCDE</t>
  </si>
  <si>
    <t>Porcentaje de empresas que no introdujeron, no tuvieron proyectos en marcha ni tuvieron la intención de innovar por su principal razón para no hacerlo, según actividad económica. Colombia, 2021.</t>
  </si>
  <si>
    <t>Fuente: DANE (Encuesta de Desarrollo e Innovación Tecnológica en los sectores de Servicios y comercio - EDITS .), 2021.</t>
  </si>
  <si>
    <t>Etiquetas de fila</t>
  </si>
  <si>
    <t>No hay una razón convincente para innovar</t>
  </si>
  <si>
    <t>No fue necesario innovar debido a innovaciones realizadas en periodos anteriores</t>
  </si>
  <si>
    <t>La empresa tuvo prioridades diferentes a la innovación</t>
  </si>
  <si>
    <t xml:space="preserve"> No se cuenta con infraestructura para desarrollar una innovación</t>
  </si>
  <si>
    <t>Otra razón</t>
  </si>
  <si>
    <t>Total de empresas no innovadoras, ni potencialmente innovadoras, ni que tuvieron la intención*</t>
  </si>
  <si>
    <t>Actividades bancarias</t>
  </si>
  <si>
    <t>Centros de investigación y desarrollo</t>
  </si>
  <si>
    <t>Educación superior</t>
  </si>
  <si>
    <t>Suministro de electricidad, gas, vapor y aire acondicionado</t>
  </si>
  <si>
    <t>Desarrollo de sistemas informáticos y procesamiento de datos</t>
  </si>
  <si>
    <t>Actividades de atención de la salud humana</t>
  </si>
  <si>
    <t>Captación, tratamiento y distribución de agua</t>
  </si>
  <si>
    <t>Telecomunicaciones</t>
  </si>
  <si>
    <t>Tratamiento de aguas residuales y disposición de desechos</t>
  </si>
  <si>
    <t>Correo y servicios de mensajería</t>
  </si>
  <si>
    <t>Actividades de edición</t>
  </si>
  <si>
    <t>Comercio, mantenimiento y reparación de vehículos</t>
  </si>
  <si>
    <t>Comercio al por mayor, excepto el comercio de vehículos</t>
  </si>
  <si>
    <t>Transporte terrestre público automotor</t>
  </si>
  <si>
    <t>Alojamiento y servicios de comida</t>
  </si>
  <si>
    <t>Transporte aéreo</t>
  </si>
  <si>
    <t>Actividades de programación, transmisión y/o difusión</t>
  </si>
  <si>
    <t>Cinematografía, grabación de sonido y edición de música</t>
  </si>
  <si>
    <t>Comercio al por menor, excepto el comercio de vehículos</t>
  </si>
  <si>
    <t>Total general</t>
  </si>
  <si>
    <t>Gráfica 5</t>
  </si>
  <si>
    <t>Tendencias de flexibilidad y trabajo remoto (de 1 a 10, donde 10 representa muy relevante y 1 no relevante). Colombia, 2024-2054.</t>
  </si>
  <si>
    <t xml:space="preserve">Flexibilidad y trabajo remoto </t>
  </si>
  <si>
    <t>c</t>
  </si>
  <si>
    <t>Gráfica 6</t>
  </si>
  <si>
    <t>Formal</t>
  </si>
  <si>
    <t>Informal</t>
  </si>
  <si>
    <t>Microempresas</t>
  </si>
  <si>
    <t>Pequeña Empresa</t>
  </si>
  <si>
    <t>Mediana Empresa</t>
  </si>
  <si>
    <t>Empresa grande</t>
  </si>
  <si>
    <t>Gráfica 7</t>
  </si>
  <si>
    <t>Índice de Confianza Empresarial. Colombia y países de referencia, ene 2020-dic 2023.</t>
  </si>
  <si>
    <t>Fuente: Encuestas de tendencia empresarial y opinión de consumidores que realiza la OCDE citado por Maloney et al., (2024)</t>
  </si>
  <si>
    <t>Año</t>
  </si>
  <si>
    <t>Meses</t>
  </si>
  <si>
    <t>Ene</t>
  </si>
  <si>
    <t>Feb</t>
  </si>
  <si>
    <t>Mar</t>
  </si>
  <si>
    <t>Abr</t>
  </si>
  <si>
    <t>ICDE-Total</t>
  </si>
  <si>
    <t>May</t>
  </si>
  <si>
    <t>Jun</t>
  </si>
  <si>
    <t xml:space="preserve">Chile </t>
  </si>
  <si>
    <t>Jul</t>
  </si>
  <si>
    <t>Ago</t>
  </si>
  <si>
    <t>Sep</t>
  </si>
  <si>
    <t>Oct</t>
  </si>
  <si>
    <t>Nov</t>
  </si>
  <si>
    <t>Dic</t>
  </si>
  <si>
    <t>Gráfica 8</t>
  </si>
  <si>
    <r>
      <t>Inversión Extranjera Directa</t>
    </r>
    <r>
      <rPr>
        <sz val="12"/>
        <color theme="1"/>
        <rFont val="Aptos"/>
        <family val="2"/>
      </rPr>
      <t>.</t>
    </r>
  </si>
  <si>
    <t>Fuente: Maloney et al., (2024)</t>
  </si>
  <si>
    <t>(a) IED total, miles de millones de dólares EE.UU., a precios constantes de 2015. Colombia y países de referencia, 2010-2022.</t>
  </si>
  <si>
    <t xml:space="preserve">chile </t>
  </si>
  <si>
    <t>Otros países de ALC</t>
  </si>
  <si>
    <t>(b) Ax</t>
  </si>
  <si>
    <t>Brasil</t>
  </si>
  <si>
    <t>Promedio 2010-14</t>
  </si>
  <si>
    <t>Promedio 2015-19</t>
  </si>
  <si>
    <t>Promedio 2020-22</t>
  </si>
  <si>
    <t>Ene-Sep 2023</t>
  </si>
  <si>
    <t>Gráfica 9</t>
  </si>
  <si>
    <t>Participación de las economías en la cadena de valor global. Colombia y países de referencia, 2018–2022.</t>
  </si>
  <si>
    <t>Fuente: (Institute for Global Value Chains at the University of International Business et al., 2023)</t>
  </si>
  <si>
    <t>Eslovaquia</t>
  </si>
  <si>
    <t>República Checa</t>
  </si>
  <si>
    <t>República de Corea</t>
  </si>
  <si>
    <t>Resto del mundo</t>
  </si>
  <si>
    <t>Promedio mundial</t>
  </si>
  <si>
    <t>Turquia</t>
  </si>
  <si>
    <t>Reino Uido</t>
  </si>
  <si>
    <t xml:space="preserve">Ecuador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</si>
</sst>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"/>
    <numFmt numFmtId="165" formatCode="0.0%"/>
    <numFmt numFmtId="166" formatCode="_-* #,##0_-;\-* #,##0_-;_-* &quot;-&quot;??_-;_-@_-"/>
    <numFmt numFmtId="167" formatCode="_-* #,##0.0_-;\-* #,##0.0_-;_-* &quot;-&quot;_-;_-@_-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sz val="12"/>
      <color theme="0"/>
      <name val="Calibri"/>
      <family val="2"/>
    </font>
    <font>
      <sz val="11"/>
      <color theme="1"/>
      <name val="Arial"/>
      <family val="2"/>
    </font>
    <font>
      <b/>
      <sz val="11"/>
      <color theme="1"/>
      <name val="Helvetica Neue"/>
    </font>
    <font>
      <b/>
      <sz val="11"/>
      <color theme="1"/>
      <name val="Arial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2060"/>
      <name val="Aptos"/>
      <family val="2"/>
    </font>
    <font>
      <b/>
      <sz val="11"/>
      <color theme="0"/>
      <name val="Aptos Narrow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1" fontId="8" fillId="0" borderId="0" xfId="3" applyFont="1"/>
    <xf numFmtId="41" fontId="10" fillId="0" borderId="0" xfId="3" applyFont="1" applyFill="1"/>
    <xf numFmtId="41" fontId="8" fillId="0" borderId="0" xfId="3" applyFont="1" applyFill="1"/>
    <xf numFmtId="0" fontId="11" fillId="0" borderId="0" xfId="0" applyFont="1"/>
    <xf numFmtId="0" fontId="12" fillId="0" borderId="0" xfId="0" applyFont="1"/>
    <xf numFmtId="0" fontId="2" fillId="3" borderId="0" xfId="0" applyFont="1" applyFill="1"/>
    <xf numFmtId="165" fontId="0" fillId="0" borderId="0" xfId="1" applyNumberFormat="1" applyFont="1"/>
    <xf numFmtId="165" fontId="0" fillId="0" borderId="0" xfId="0" applyNumberFormat="1"/>
    <xf numFmtId="0" fontId="13" fillId="0" borderId="0" xfId="0" applyFont="1"/>
    <xf numFmtId="0" fontId="8" fillId="4" borderId="0" xfId="0" applyFont="1" applyFill="1" applyBorder="1"/>
    <xf numFmtId="0" fontId="9" fillId="4" borderId="0" xfId="0" applyFont="1" applyFill="1" applyBorder="1"/>
    <xf numFmtId="0" fontId="10" fillId="4" borderId="0" xfId="0" applyFont="1" applyFill="1" applyBorder="1"/>
    <xf numFmtId="41" fontId="8" fillId="4" borderId="0" xfId="3" applyFont="1" applyFill="1" applyBorder="1"/>
    <xf numFmtId="0" fontId="12" fillId="4" borderId="0" xfId="0" applyFont="1" applyFill="1" applyBorder="1"/>
    <xf numFmtId="41" fontId="10" fillId="4" borderId="0" xfId="3" applyFont="1" applyFill="1" applyBorder="1"/>
    <xf numFmtId="0" fontId="0" fillId="4" borderId="0" xfId="0" applyFill="1" applyBorder="1"/>
    <xf numFmtId="167" fontId="8" fillId="4" borderId="0" xfId="3" applyNumberFormat="1" applyFont="1" applyFill="1" applyBorder="1" applyAlignment="1">
      <alignment horizontal="right"/>
    </xf>
    <xf numFmtId="167" fontId="8" fillId="4" borderId="0" xfId="0" applyNumberFormat="1" applyFont="1" applyFill="1" applyBorder="1" applyAlignment="1">
      <alignment horizontal="right"/>
    </xf>
    <xf numFmtId="1" fontId="8" fillId="4" borderId="0" xfId="0" applyNumberFormat="1" applyFont="1" applyFill="1" applyBorder="1"/>
    <xf numFmtId="164" fontId="8" fillId="4" borderId="0" xfId="3" applyNumberFormat="1" applyFont="1" applyFill="1" applyBorder="1" applyAlignment="1">
      <alignment horizontal="center"/>
    </xf>
    <xf numFmtId="1" fontId="0" fillId="4" borderId="0" xfId="0" applyNumberFormat="1" applyFill="1" applyBorder="1"/>
    <xf numFmtId="164" fontId="0" fillId="4" borderId="0" xfId="3" applyNumberFormat="1" applyFont="1" applyFill="1" applyBorder="1" applyAlignment="1">
      <alignment horizontal="center"/>
    </xf>
    <xf numFmtId="41" fontId="0" fillId="4" borderId="0" xfId="3" applyFont="1" applyFill="1" applyBorder="1"/>
    <xf numFmtId="164" fontId="0" fillId="4" borderId="0" xfId="0" applyNumberFormat="1" applyFill="1" applyBorder="1"/>
    <xf numFmtId="0" fontId="2" fillId="4" borderId="0" xfId="0" applyFont="1" applyFill="1" applyBorder="1"/>
    <xf numFmtId="9" fontId="0" fillId="4" borderId="0" xfId="1" applyFont="1" applyFill="1" applyBorder="1"/>
    <xf numFmtId="9" fontId="0" fillId="4" borderId="0" xfId="0" applyNumberFormat="1" applyFill="1" applyBorder="1"/>
    <xf numFmtId="16" fontId="0" fillId="4" borderId="0" xfId="0" applyNumberFormat="1" applyFill="1" applyBorder="1"/>
    <xf numFmtId="0" fontId="2" fillId="3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2" fontId="4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7" fillId="4" borderId="0" xfId="0" applyFont="1" applyFill="1" applyBorder="1"/>
    <xf numFmtId="2" fontId="2" fillId="4" borderId="0" xfId="0" applyNumberFormat="1" applyFont="1" applyFill="1" applyBorder="1"/>
    <xf numFmtId="0" fontId="0" fillId="4" borderId="0" xfId="0" applyFill="1" applyBorder="1" applyAlignment="1">
      <alignment wrapText="1"/>
    </xf>
    <xf numFmtId="0" fontId="0" fillId="4" borderId="4" xfId="0" applyFill="1" applyBorder="1"/>
    <xf numFmtId="165" fontId="0" fillId="4" borderId="0" xfId="1" applyNumberFormat="1" applyFont="1" applyFill="1" applyBorder="1" applyAlignment="1">
      <alignment wrapText="1"/>
    </xf>
    <xf numFmtId="0" fontId="0" fillId="4" borderId="5" xfId="0" applyFill="1" applyBorder="1"/>
    <xf numFmtId="9" fontId="0" fillId="4" borderId="0" xfId="1" applyFont="1" applyFill="1" applyBorder="1" applyAlignment="1">
      <alignment wrapText="1"/>
    </xf>
    <xf numFmtId="165" fontId="0" fillId="4" borderId="0" xfId="0" applyNumberFormat="1" applyFill="1" applyBorder="1" applyAlignment="1">
      <alignment wrapText="1"/>
    </xf>
    <xf numFmtId="2" fontId="0" fillId="4" borderId="0" xfId="0" applyNumberFormat="1" applyFill="1" applyBorder="1"/>
    <xf numFmtId="165" fontId="0" fillId="4" borderId="0" xfId="1" applyNumberFormat="1" applyFont="1" applyFill="1" applyBorder="1"/>
    <xf numFmtId="166" fontId="0" fillId="4" borderId="0" xfId="0" applyNumberFormat="1" applyFill="1" applyBorder="1"/>
    <xf numFmtId="0" fontId="0" fillId="4" borderId="0" xfId="1" applyNumberFormat="1" applyFont="1" applyFill="1" applyBorder="1"/>
    <xf numFmtId="165" fontId="0" fillId="4" borderId="0" xfId="0" applyNumberFormat="1" applyFill="1" applyBorder="1"/>
    <xf numFmtId="0" fontId="2" fillId="3" borderId="0" xfId="1" applyNumberFormat="1" applyFont="1" applyFill="1" applyBorder="1"/>
    <xf numFmtId="1" fontId="8" fillId="4" borderId="6" xfId="0" applyNumberFormat="1" applyFont="1" applyFill="1" applyBorder="1"/>
    <xf numFmtId="167" fontId="8" fillId="4" borderId="6" xfId="0" applyNumberFormat="1" applyFont="1" applyFill="1" applyBorder="1" applyAlignment="1">
      <alignment horizontal="right"/>
    </xf>
    <xf numFmtId="167" fontId="10" fillId="4" borderId="6" xfId="0" applyNumberFormat="1" applyFont="1" applyFill="1" applyBorder="1" applyAlignment="1">
      <alignment horizontal="right"/>
    </xf>
    <xf numFmtId="167" fontId="8" fillId="4" borderId="6" xfId="3" applyNumberFormat="1" applyFont="1" applyFill="1" applyBorder="1" applyAlignment="1">
      <alignment horizontal="right"/>
    </xf>
    <xf numFmtId="167" fontId="0" fillId="4" borderId="6" xfId="3" applyNumberFormat="1" applyFont="1" applyFill="1" applyBorder="1" applyAlignment="1">
      <alignment horizontal="right"/>
    </xf>
    <xf numFmtId="41" fontId="8" fillId="4" borderId="6" xfId="3" applyFont="1" applyFill="1" applyBorder="1"/>
    <xf numFmtId="164" fontId="15" fillId="3" borderId="6" xfId="0" applyNumberFormat="1" applyFont="1" applyFill="1" applyBorder="1"/>
    <xf numFmtId="1" fontId="15" fillId="3" borderId="6" xfId="0" applyNumberFormat="1" applyFont="1" applyFill="1" applyBorder="1" applyAlignment="1">
      <alignment horizontal="right"/>
    </xf>
    <xf numFmtId="1" fontId="15" fillId="3" borderId="6" xfId="3" applyNumberFormat="1" applyFont="1" applyFill="1" applyBorder="1" applyAlignment="1">
      <alignment horizontal="right"/>
    </xf>
    <xf numFmtId="1" fontId="14" fillId="3" borderId="6" xfId="3" applyNumberFormat="1" applyFont="1" applyFill="1" applyBorder="1" applyAlignment="1">
      <alignment horizontal="right"/>
    </xf>
  </cellXfs>
  <cellStyles count="4">
    <cellStyle name="Millares [0]" xfId="3" builtinId="6"/>
    <cellStyle name="Normal" xfId="0" builtinId="0"/>
    <cellStyle name="Normal 6" xfId="2" xr:uid="{26025D6C-8CDC-40FB-BF5E-B2B78535D8C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'1'!$A$15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'1'!$B$14:$O$14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'1'!$B$15:$O$15</c:f>
              <c:numCache>
                <c:formatCode>_-* #,##0.0_-;\-* #,##0.0_-;_-* "-"_-;_-@_-</c:formatCode>
                <c:ptCount val="14"/>
                <c:pt idx="0">
                  <c:v>1.1000000000000001</c:v>
                </c:pt>
                <c:pt idx="1">
                  <c:v>-0.8</c:v>
                </c:pt>
                <c:pt idx="2">
                  <c:v>0.2</c:v>
                </c:pt>
                <c:pt idx="3">
                  <c:v>-0.34764871439107514</c:v>
                </c:pt>
                <c:pt idx="4">
                  <c:v>-0.27571995140516364</c:v>
                </c:pt>
                <c:pt idx="5">
                  <c:v>-0.21072176811364229</c:v>
                </c:pt>
                <c:pt idx="6">
                  <c:v>-1.0072280515143903</c:v>
                </c:pt>
                <c:pt idx="7">
                  <c:v>-0.5</c:v>
                </c:pt>
                <c:pt idx="8">
                  <c:v>0.7</c:v>
                </c:pt>
                <c:pt idx="9">
                  <c:v>3.2</c:v>
                </c:pt>
                <c:pt idx="10">
                  <c:v>-2.9</c:v>
                </c:pt>
                <c:pt idx="11">
                  <c:v>-1.5</c:v>
                </c:pt>
                <c:pt idx="12">
                  <c:v>-1.5</c:v>
                </c:pt>
                <c:pt idx="13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A-459D-A9F9-13F1A253592A}"/>
            </c:ext>
          </c:extLst>
        </c:ser>
        <c:ser>
          <c:idx val="1"/>
          <c:order val="1"/>
          <c:tx>
            <c:strRef>
              <c:f>'1'!$A$16</c:f>
              <c:strCache>
                <c:ptCount val="1"/>
                <c:pt idx="0">
                  <c:v>OCDE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'1'!$B$14:$O$14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'1'!$B$16:$O$16</c:f>
              <c:numCache>
                <c:formatCode>_-* #,##0.0_-;\-* #,##0.0_-;_-* "-"_-;_-@_-</c:formatCode>
                <c:ptCount val="14"/>
                <c:pt idx="0">
                  <c:v>2.084580810422107E-2</c:v>
                </c:pt>
                <c:pt idx="1">
                  <c:v>-0.92979205625110095</c:v>
                </c:pt>
                <c:pt idx="2">
                  <c:v>-0.2</c:v>
                </c:pt>
                <c:pt idx="3">
                  <c:v>0</c:v>
                </c:pt>
                <c:pt idx="4">
                  <c:v>0.5</c:v>
                </c:pt>
                <c:pt idx="5">
                  <c:v>0.1</c:v>
                </c:pt>
                <c:pt idx="6">
                  <c:v>0.9</c:v>
                </c:pt>
                <c:pt idx="7">
                  <c:v>0.4</c:v>
                </c:pt>
                <c:pt idx="8">
                  <c:v>0.1</c:v>
                </c:pt>
                <c:pt idx="9">
                  <c:v>-1.8</c:v>
                </c:pt>
                <c:pt idx="10">
                  <c:v>1.6</c:v>
                </c:pt>
                <c:pt idx="11">
                  <c:v>-0.2</c:v>
                </c:pt>
                <c:pt idx="12">
                  <c:v>-1.1000000000000001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A-459D-A9F9-13F1A253592A}"/>
            </c:ext>
          </c:extLst>
        </c:ser>
        <c:ser>
          <c:idx val="2"/>
          <c:order val="2"/>
          <c:tx>
            <c:strRef>
              <c:f>'1'!$A$17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'1'!$B$14:$O$14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'1'!$B$17:$O$17</c:f>
              <c:numCache>
                <c:formatCode>_-* #,##0.0_-;\-* #,##0.0_-;_-* "-"_-;_-@_-</c:formatCode>
                <c:ptCount val="14"/>
                <c:pt idx="0">
                  <c:v>0.3</c:v>
                </c:pt>
                <c:pt idx="1">
                  <c:v>-0.7</c:v>
                </c:pt>
                <c:pt idx="2">
                  <c:v>0.4</c:v>
                </c:pt>
                <c:pt idx="3">
                  <c:v>-1</c:v>
                </c:pt>
                <c:pt idx="4">
                  <c:v>-1</c:v>
                </c:pt>
                <c:pt idx="5">
                  <c:v>-2</c:v>
                </c:pt>
                <c:pt idx="6">
                  <c:v>-1.3</c:v>
                </c:pt>
                <c:pt idx="7" formatCode="_(* #,##0_);_(* \(#,##0\);_(* &quot;-&quot;_);_(@_)">
                  <c:v>-1.8</c:v>
                </c:pt>
                <c:pt idx="8">
                  <c:v>-3.5</c:v>
                </c:pt>
                <c:pt idx="9">
                  <c:v>-3.1</c:v>
                </c:pt>
                <c:pt idx="10">
                  <c:v>-0.2</c:v>
                </c:pt>
                <c:pt idx="11">
                  <c:v>0.3</c:v>
                </c:pt>
                <c:pt idx="12">
                  <c:v>-0.3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FA-459D-A9F9-13F1A2535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598735"/>
        <c:axId val="1166599215"/>
      </c:lineChart>
      <c:catAx>
        <c:axId val="11665987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166599215"/>
        <c:crosses val="autoZero"/>
        <c:auto val="1"/>
        <c:lblAlgn val="ctr"/>
        <c:lblOffset val="100"/>
        <c:noMultiLvlLbl val="0"/>
      </c:catAx>
      <c:valAx>
        <c:axId val="116659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16659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'2'!$D$14</c:f>
              <c:strCache>
                <c:ptCount val="1"/>
                <c:pt idx="0">
                  <c:v>Empresas digitalizadas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'2'!$B$15:$B$21</c15:sqref>
                  </c15:fullRef>
                </c:ext>
              </c:extLst>
              <c:f>('2'!$B$15,'2'!$B$17:$B$21)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'2'!$D$15:$D$21</c15:sqref>
                  </c15:fullRef>
                </c:ext>
              </c:extLst>
              <c:f>('2'!$D$15,'2'!$D$17:$D$21)</c:f>
              <c:numCache>
                <c:formatCode>0%</c:formatCode>
                <c:ptCount val="6"/>
                <c:pt idx="0">
                  <c:v>1.282051282051282E-2</c:v>
                </c:pt>
                <c:pt idx="1">
                  <c:v>7.6923076923076927E-2</c:v>
                </c:pt>
                <c:pt idx="2">
                  <c:v>8.9743589743589744E-2</c:v>
                </c:pt>
                <c:pt idx="3">
                  <c:v>0.24358974358974358</c:v>
                </c:pt>
                <c:pt idx="4">
                  <c:v>0.21794871794871795</c:v>
                </c:pt>
                <c:pt idx="5">
                  <c:v>0.35897435897435898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0-4FC0-BFF2-FB18247AD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8367"/>
        <c:axId val="1583795407"/>
      </c:barChart>
      <c:catAx>
        <c:axId val="158380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83795407"/>
        <c:crosses val="autoZero"/>
        <c:auto val="1"/>
        <c:lblAlgn val="ctr"/>
        <c:lblOffset val="100"/>
        <c:noMultiLvlLbl val="0"/>
      </c:catAx>
      <c:valAx>
        <c:axId val="15837954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8380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'2'!$D$24</c:f>
              <c:strCache>
                <c:ptCount val="1"/>
                <c:pt idx="0">
                  <c:v>Innovación continua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[1]Hoja1!$B$23:$B$29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'2'!$D$25:$D$31</c:f>
              <c:numCache>
                <c:formatCode>0%</c:formatCode>
                <c:ptCount val="7"/>
                <c:pt idx="0">
                  <c:v>1.282051282051282E-2</c:v>
                </c:pt>
                <c:pt idx="1">
                  <c:v>1.282051282051282E-2</c:v>
                </c:pt>
                <c:pt idx="2">
                  <c:v>2.564102564102564E-2</c:v>
                </c:pt>
                <c:pt idx="3">
                  <c:v>6.4102564102564097E-2</c:v>
                </c:pt>
                <c:pt idx="4">
                  <c:v>0.16666666666666666</c:v>
                </c:pt>
                <c:pt idx="5">
                  <c:v>0.21794871794871795</c:v>
                </c:pt>
                <c:pt idx="6">
                  <c:v>0.39743589743589741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F-478A-8E1C-ABDDE0211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0207"/>
        <c:axId val="1583794927"/>
      </c:barChart>
      <c:catAx>
        <c:axId val="15838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83794927"/>
        <c:crosses val="autoZero"/>
        <c:auto val="1"/>
        <c:lblAlgn val="ctr"/>
        <c:lblOffset val="100"/>
        <c:noMultiLvlLbl val="0"/>
      </c:catAx>
      <c:valAx>
        <c:axId val="158379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838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'3'!$B$11</c:f>
              <c:strCache>
                <c:ptCount val="1"/>
                <c:pt idx="0">
                  <c:v>Índice Global de Innovación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6C-442E-860A-B13D8D730A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'3'!$A$12:$A$20</c:f>
              <c:strCache>
                <c:ptCount val="9"/>
                <c:pt idx="0">
                  <c:v>Suiza</c:v>
                </c:pt>
                <c:pt idx="1">
                  <c:v>Brasil </c:v>
                </c:pt>
                <c:pt idx="2">
                  <c:v>Chile</c:v>
                </c:pt>
                <c:pt idx="3">
                  <c:v>México </c:v>
                </c:pt>
                <c:pt idx="4">
                  <c:v>Uruguay</c:v>
                </c:pt>
                <c:pt idx="5">
                  <c:v>Colombia </c:v>
                </c:pt>
                <c:pt idx="6">
                  <c:v>Argentina</c:v>
                </c:pt>
                <c:pt idx="7">
                  <c:v>Costa Rica</c:v>
                </c:pt>
                <c:pt idx="8">
                  <c:v>Perú</c:v>
                </c:pt>
              </c:strCache>
            </c:strRef>
          </c:cat>
          <c:val>
            <c:numRef>
              <c:f>'3'!$B$12:$B$20</c:f>
              <c:numCache>
                <c:formatCode>0.0</c:formatCode>
                <c:ptCount val="9"/>
                <c:pt idx="0" formatCode="General">
                  <c:v>67.599999999999994</c:v>
                </c:pt>
                <c:pt idx="1">
                  <c:v>33.6</c:v>
                </c:pt>
                <c:pt idx="2">
                  <c:v>33.299999999999997</c:v>
                </c:pt>
                <c:pt idx="3">
                  <c:v>31</c:v>
                </c:pt>
                <c:pt idx="4">
                  <c:v>30</c:v>
                </c:pt>
                <c:pt idx="5">
                  <c:v>29.5</c:v>
                </c:pt>
                <c:pt idx="6">
                  <c:v>28</c:v>
                </c:pt>
                <c:pt idx="7">
                  <c:v>27.9</c:v>
                </c:pt>
                <c:pt idx="8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C-442E-860A-B13D8D73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430719"/>
        <c:axId val="1096431199"/>
      </c:barChart>
      <c:lineChart>
        <c:grouping val="standard"/>
        <c:varyColors val="0"/>
        <c:ser>
          <c:idx val="1"/>
          <c:order val="1"/>
          <c:tx>
            <c:strRef>
              <c:f>'3'!$C$11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88-480A-A466-F547ED739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'3'!$A$12:$A$20</c:f>
              <c:strCache>
                <c:ptCount val="9"/>
                <c:pt idx="0">
                  <c:v>Suiza</c:v>
                </c:pt>
                <c:pt idx="1">
                  <c:v>Brasil </c:v>
                </c:pt>
                <c:pt idx="2">
                  <c:v>Chile</c:v>
                </c:pt>
                <c:pt idx="3">
                  <c:v>México </c:v>
                </c:pt>
                <c:pt idx="4">
                  <c:v>Uruguay</c:v>
                </c:pt>
                <c:pt idx="5">
                  <c:v>Colombia </c:v>
                </c:pt>
                <c:pt idx="6">
                  <c:v>Argentina</c:v>
                </c:pt>
                <c:pt idx="7">
                  <c:v>Costa Rica</c:v>
                </c:pt>
                <c:pt idx="8">
                  <c:v>Perú</c:v>
                </c:pt>
              </c:strCache>
            </c:strRef>
          </c:cat>
          <c:val>
            <c:numRef>
              <c:f>'3'!$C$12:$C$20</c:f>
              <c:numCache>
                <c:formatCode>0.00</c:formatCode>
                <c:ptCount val="9"/>
                <c:pt idx="0">
                  <c:v>25.049999999999997</c:v>
                </c:pt>
                <c:pt idx="1">
                  <c:v>25.049999999999997</c:v>
                </c:pt>
                <c:pt idx="2">
                  <c:v>25.049999999999997</c:v>
                </c:pt>
                <c:pt idx="3">
                  <c:v>25.049999999999997</c:v>
                </c:pt>
                <c:pt idx="4">
                  <c:v>25.049999999999997</c:v>
                </c:pt>
                <c:pt idx="5">
                  <c:v>25.049999999999997</c:v>
                </c:pt>
                <c:pt idx="6">
                  <c:v>25.049999999999997</c:v>
                </c:pt>
                <c:pt idx="7">
                  <c:v>25.049999999999997</c:v>
                </c:pt>
                <c:pt idx="8">
                  <c:v>25.049999999999997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C-442E-860A-B13D8D730A67}"/>
            </c:ext>
          </c:extLst>
        </c:ser>
        <c:ser>
          <c:idx val="2"/>
          <c:order val="2"/>
          <c:tx>
            <c:strRef>
              <c:f>'3'!$D$11</c:f>
              <c:strCache>
                <c:ptCount val="1"/>
                <c:pt idx="0">
                  <c:v>OCDE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88-480A-A466-F547ED739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'3'!$A$12:$A$20</c:f>
              <c:strCache>
                <c:ptCount val="9"/>
                <c:pt idx="0">
                  <c:v>Suiza</c:v>
                </c:pt>
                <c:pt idx="1">
                  <c:v>Brasil </c:v>
                </c:pt>
                <c:pt idx="2">
                  <c:v>Chile</c:v>
                </c:pt>
                <c:pt idx="3">
                  <c:v>México </c:v>
                </c:pt>
                <c:pt idx="4">
                  <c:v>Uruguay</c:v>
                </c:pt>
                <c:pt idx="5">
                  <c:v>Colombia </c:v>
                </c:pt>
                <c:pt idx="6">
                  <c:v>Argentina</c:v>
                </c:pt>
                <c:pt idx="7">
                  <c:v>Costa Rica</c:v>
                </c:pt>
                <c:pt idx="8">
                  <c:v>Perú</c:v>
                </c:pt>
              </c:strCache>
            </c:strRef>
          </c:cat>
          <c:val>
            <c:numRef>
              <c:f>'3'!$D$12:$D$20</c:f>
              <c:numCache>
                <c:formatCode>0.00</c:formatCode>
                <c:ptCount val="9"/>
                <c:pt idx="0">
                  <c:v>48.642105263157895</c:v>
                </c:pt>
                <c:pt idx="1">
                  <c:v>48.642105263157895</c:v>
                </c:pt>
                <c:pt idx="2">
                  <c:v>48.642105263157895</c:v>
                </c:pt>
                <c:pt idx="3">
                  <c:v>48.642105263157895</c:v>
                </c:pt>
                <c:pt idx="4">
                  <c:v>48.642105263157895</c:v>
                </c:pt>
                <c:pt idx="5">
                  <c:v>48.642105263157895</c:v>
                </c:pt>
                <c:pt idx="6">
                  <c:v>48.642105263157895</c:v>
                </c:pt>
                <c:pt idx="7">
                  <c:v>48.642105263157895</c:v>
                </c:pt>
                <c:pt idx="8">
                  <c:v>48.642105263157895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C-442E-860A-B13D8D73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430719"/>
        <c:axId val="1096431199"/>
      </c:lineChart>
      <c:catAx>
        <c:axId val="109643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096431199"/>
        <c:crosses val="autoZero"/>
        <c:auto val="1"/>
        <c:lblAlgn val="ctr"/>
        <c:lblOffset val="100"/>
        <c:noMultiLvlLbl val="0"/>
      </c:catAx>
      <c:valAx>
        <c:axId val="109643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09643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63900294921514"/>
          <c:y val="7.4274533350951563E-2"/>
          <c:w val="0.46892717682990542"/>
          <c:h val="0.87943000839809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'4'!$B$14</c:f>
              <c:strCache>
                <c:ptCount val="1"/>
                <c:pt idx="0">
                  <c:v>No hay una razón convincente para innovar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'4'!$A$15:$A$33</c:f>
              <c:strCache>
                <c:ptCount val="19"/>
                <c:pt idx="0">
                  <c:v>Actividades bancarias</c:v>
                </c:pt>
                <c:pt idx="1">
                  <c:v>Centros de investigación y desarrollo</c:v>
                </c:pt>
                <c:pt idx="2">
                  <c:v>Educación superior</c:v>
                </c:pt>
                <c:pt idx="3">
                  <c:v>Suministro de electricidad, gas, vapor y aire acondicionado</c:v>
                </c:pt>
                <c:pt idx="4">
                  <c:v>Desarrollo de sistemas informáticos y procesamiento de datos</c:v>
                </c:pt>
                <c:pt idx="5">
                  <c:v>Actividades de atención de la salud humana</c:v>
                </c:pt>
                <c:pt idx="6">
                  <c:v>Captación, tratamiento y distribución de agua</c:v>
                </c:pt>
                <c:pt idx="7">
                  <c:v>Telecomunicaciones</c:v>
                </c:pt>
                <c:pt idx="8">
                  <c:v>Tratamiento de aguas residuales y disposición de desechos</c:v>
                </c:pt>
                <c:pt idx="9">
                  <c:v>Correo y servicios de mensajería</c:v>
                </c:pt>
                <c:pt idx="10">
                  <c:v>Actividades de edición</c:v>
                </c:pt>
                <c:pt idx="11">
                  <c:v>Comercio, mantenimiento y reparación de vehículos</c:v>
                </c:pt>
                <c:pt idx="12">
                  <c:v>Comercio al por mayor, excepto el comercio de vehículos</c:v>
                </c:pt>
                <c:pt idx="13">
                  <c:v>Transporte terrestre público automotor</c:v>
                </c:pt>
                <c:pt idx="14">
                  <c:v>Alojamiento y servicios de comida</c:v>
                </c:pt>
                <c:pt idx="15">
                  <c:v>Transporte aéreo</c:v>
                </c:pt>
                <c:pt idx="16">
                  <c:v>Actividades de programación, transmisión y/o difusión</c:v>
                </c:pt>
                <c:pt idx="17">
                  <c:v>Cinematografía, grabación de sonido y edición de música</c:v>
                </c:pt>
                <c:pt idx="18">
                  <c:v>Comercio al por menor, excepto el comercio de vehículos</c:v>
                </c:pt>
              </c:strCache>
            </c:strRef>
          </c:cat>
          <c:val>
            <c:numRef>
              <c:f>'4'!$B$15:$B$33</c:f>
              <c:numCache>
                <c:formatCode>0.0%</c:formatCode>
                <c:ptCount val="19"/>
                <c:pt idx="0">
                  <c:v>0</c:v>
                </c:pt>
                <c:pt idx="1">
                  <c:v>2.3809523809523808E-2</c:v>
                </c:pt>
                <c:pt idx="2">
                  <c:v>3.3962264150943396E-2</c:v>
                </c:pt>
                <c:pt idx="3">
                  <c:v>8.8888888888888892E-2</c:v>
                </c:pt>
                <c:pt idx="4">
                  <c:v>5.6886227544910177E-2</c:v>
                </c:pt>
                <c:pt idx="5">
                  <c:v>7.091633466135458E-2</c:v>
                </c:pt>
                <c:pt idx="6">
                  <c:v>9.0909090909090912E-2</c:v>
                </c:pt>
                <c:pt idx="7">
                  <c:v>0.1144578313253012</c:v>
                </c:pt>
                <c:pt idx="8">
                  <c:v>0.10067114093959731</c:v>
                </c:pt>
                <c:pt idx="9">
                  <c:v>0.109375</c:v>
                </c:pt>
                <c:pt idx="10">
                  <c:v>0.10091743119266056</c:v>
                </c:pt>
                <c:pt idx="11">
                  <c:v>0.17252396166134185</c:v>
                </c:pt>
                <c:pt idx="12">
                  <c:v>0.16741573033707866</c:v>
                </c:pt>
                <c:pt idx="13">
                  <c:v>0.15360983102918588</c:v>
                </c:pt>
                <c:pt idx="14">
                  <c:v>0.14606741573033707</c:v>
                </c:pt>
                <c:pt idx="15">
                  <c:v>0.125</c:v>
                </c:pt>
                <c:pt idx="16">
                  <c:v>0</c:v>
                </c:pt>
                <c:pt idx="17">
                  <c:v>0.16666666666666666</c:v>
                </c:pt>
                <c:pt idx="18">
                  <c:v>0.25310559006211181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C94-B46C-C2F503AB2F39}"/>
            </c:ext>
          </c:extLst>
        </c:ser>
        <c:ser>
          <c:idx val="1"/>
          <c:order val="1"/>
          <c:tx>
            <c:strRef>
              <c:f>'4'!$C$14</c:f>
              <c:strCache>
                <c:ptCount val="1"/>
                <c:pt idx="0">
                  <c:v>No fue necesario innovar debido a innovaciones realizadas en periodos anteriores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'4'!$A$15:$A$33</c:f>
              <c:strCache>
                <c:ptCount val="19"/>
                <c:pt idx="0">
                  <c:v>Actividades bancarias</c:v>
                </c:pt>
                <c:pt idx="1">
                  <c:v>Centros de investigación y desarrollo</c:v>
                </c:pt>
                <c:pt idx="2">
                  <c:v>Educación superior</c:v>
                </c:pt>
                <c:pt idx="3">
                  <c:v>Suministro de electricidad, gas, vapor y aire acondicionado</c:v>
                </c:pt>
                <c:pt idx="4">
                  <c:v>Desarrollo de sistemas informáticos y procesamiento de datos</c:v>
                </c:pt>
                <c:pt idx="5">
                  <c:v>Actividades de atención de la salud humana</c:v>
                </c:pt>
                <c:pt idx="6">
                  <c:v>Captación, tratamiento y distribución de agua</c:v>
                </c:pt>
                <c:pt idx="7">
                  <c:v>Telecomunicaciones</c:v>
                </c:pt>
                <c:pt idx="8">
                  <c:v>Tratamiento de aguas residuales y disposición de desechos</c:v>
                </c:pt>
                <c:pt idx="9">
                  <c:v>Correo y servicios de mensajería</c:v>
                </c:pt>
                <c:pt idx="10">
                  <c:v>Actividades de edición</c:v>
                </c:pt>
                <c:pt idx="11">
                  <c:v>Comercio, mantenimiento y reparación de vehículos</c:v>
                </c:pt>
                <c:pt idx="12">
                  <c:v>Comercio al por mayor, excepto el comercio de vehículos</c:v>
                </c:pt>
                <c:pt idx="13">
                  <c:v>Transporte terrestre público automotor</c:v>
                </c:pt>
                <c:pt idx="14">
                  <c:v>Alojamiento y servicios de comida</c:v>
                </c:pt>
                <c:pt idx="15">
                  <c:v>Transporte aéreo</c:v>
                </c:pt>
                <c:pt idx="16">
                  <c:v>Actividades de programación, transmisión y/o difusión</c:v>
                </c:pt>
                <c:pt idx="17">
                  <c:v>Cinematografía, grabación de sonido y edición de música</c:v>
                </c:pt>
                <c:pt idx="18">
                  <c:v>Comercio al por menor, excepto el comercio de vehículos</c:v>
                </c:pt>
              </c:strCache>
            </c:strRef>
          </c:cat>
          <c:val>
            <c:numRef>
              <c:f>'4'!$C$15:$C$33</c:f>
              <c:numCache>
                <c:formatCode>0.0%</c:formatCode>
                <c:ptCount val="19"/>
                <c:pt idx="0">
                  <c:v>4.1666666666666664E-2</c:v>
                </c:pt>
                <c:pt idx="1">
                  <c:v>4.7619047619047616E-2</c:v>
                </c:pt>
                <c:pt idx="2">
                  <c:v>3.3962264150943396E-2</c:v>
                </c:pt>
                <c:pt idx="3">
                  <c:v>6.6666666666666666E-2</c:v>
                </c:pt>
                <c:pt idx="4">
                  <c:v>0.12574850299401197</c:v>
                </c:pt>
                <c:pt idx="5">
                  <c:v>8.1274900398406374E-2</c:v>
                </c:pt>
                <c:pt idx="6">
                  <c:v>5.1948051948051951E-2</c:v>
                </c:pt>
                <c:pt idx="7">
                  <c:v>0.12650602409638553</c:v>
                </c:pt>
                <c:pt idx="8">
                  <c:v>0.13422818791946309</c:v>
                </c:pt>
                <c:pt idx="9">
                  <c:v>0.125</c:v>
                </c:pt>
                <c:pt idx="10">
                  <c:v>0.11926605504587157</c:v>
                </c:pt>
                <c:pt idx="11">
                  <c:v>9.5846645367412137E-2</c:v>
                </c:pt>
                <c:pt idx="12">
                  <c:v>9.1011235955056183E-2</c:v>
                </c:pt>
                <c:pt idx="13">
                  <c:v>7.0660522273425494E-2</c:v>
                </c:pt>
                <c:pt idx="14">
                  <c:v>8.4269662921348312E-2</c:v>
                </c:pt>
                <c:pt idx="15">
                  <c:v>0.22916666666666666</c:v>
                </c:pt>
                <c:pt idx="16">
                  <c:v>8.1081081081081086E-2</c:v>
                </c:pt>
                <c:pt idx="17">
                  <c:v>0.16666666666666666</c:v>
                </c:pt>
                <c:pt idx="18">
                  <c:v>6.3146997929606624E-2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6-4C94-B46C-C2F503AB2F39}"/>
            </c:ext>
          </c:extLst>
        </c:ser>
        <c:ser>
          <c:idx val="2"/>
          <c:order val="2"/>
          <c:tx>
            <c:strRef>
              <c:f>'4'!$D$14</c:f>
              <c:strCache>
                <c:ptCount val="1"/>
                <c:pt idx="0">
                  <c:v>La empresa tuvo prioridades diferentes a la innovación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'4'!$A$15:$A$33</c:f>
              <c:strCache>
                <c:ptCount val="19"/>
                <c:pt idx="0">
                  <c:v>Actividades bancarias</c:v>
                </c:pt>
                <c:pt idx="1">
                  <c:v>Centros de investigación y desarrollo</c:v>
                </c:pt>
                <c:pt idx="2">
                  <c:v>Educación superior</c:v>
                </c:pt>
                <c:pt idx="3">
                  <c:v>Suministro de electricidad, gas, vapor y aire acondicionado</c:v>
                </c:pt>
                <c:pt idx="4">
                  <c:v>Desarrollo de sistemas informáticos y procesamiento de datos</c:v>
                </c:pt>
                <c:pt idx="5">
                  <c:v>Actividades de atención de la salud humana</c:v>
                </c:pt>
                <c:pt idx="6">
                  <c:v>Captación, tratamiento y distribución de agua</c:v>
                </c:pt>
                <c:pt idx="7">
                  <c:v>Telecomunicaciones</c:v>
                </c:pt>
                <c:pt idx="8">
                  <c:v>Tratamiento de aguas residuales y disposición de desechos</c:v>
                </c:pt>
                <c:pt idx="9">
                  <c:v>Correo y servicios de mensajería</c:v>
                </c:pt>
                <c:pt idx="10">
                  <c:v>Actividades de edición</c:v>
                </c:pt>
                <c:pt idx="11">
                  <c:v>Comercio, mantenimiento y reparación de vehículos</c:v>
                </c:pt>
                <c:pt idx="12">
                  <c:v>Comercio al por mayor, excepto el comercio de vehículos</c:v>
                </c:pt>
                <c:pt idx="13">
                  <c:v>Transporte terrestre público automotor</c:v>
                </c:pt>
                <c:pt idx="14">
                  <c:v>Alojamiento y servicios de comida</c:v>
                </c:pt>
                <c:pt idx="15">
                  <c:v>Transporte aéreo</c:v>
                </c:pt>
                <c:pt idx="16">
                  <c:v>Actividades de programación, transmisión y/o difusión</c:v>
                </c:pt>
                <c:pt idx="17">
                  <c:v>Cinematografía, grabación de sonido y edición de música</c:v>
                </c:pt>
                <c:pt idx="18">
                  <c:v>Comercio al por menor, excepto el comercio de vehículos</c:v>
                </c:pt>
              </c:strCache>
            </c:strRef>
          </c:cat>
          <c:val>
            <c:numRef>
              <c:f>'4'!$D$15:$D$33</c:f>
              <c:numCache>
                <c:formatCode>0.0%</c:formatCode>
                <c:ptCount val="19"/>
                <c:pt idx="0">
                  <c:v>4.1666666666666664E-2</c:v>
                </c:pt>
                <c:pt idx="1">
                  <c:v>0.14285714285714285</c:v>
                </c:pt>
                <c:pt idx="2">
                  <c:v>0.13584905660377358</c:v>
                </c:pt>
                <c:pt idx="3">
                  <c:v>0.18888888888888888</c:v>
                </c:pt>
                <c:pt idx="4">
                  <c:v>0.22155688622754491</c:v>
                </c:pt>
                <c:pt idx="5">
                  <c:v>0.23904382470119523</c:v>
                </c:pt>
                <c:pt idx="6">
                  <c:v>0.27272727272727271</c:v>
                </c:pt>
                <c:pt idx="7">
                  <c:v>0.24698795180722891</c:v>
                </c:pt>
                <c:pt idx="8">
                  <c:v>0.2348993288590604</c:v>
                </c:pt>
                <c:pt idx="9">
                  <c:v>0.234375</c:v>
                </c:pt>
                <c:pt idx="10">
                  <c:v>0.29357798165137616</c:v>
                </c:pt>
                <c:pt idx="11">
                  <c:v>0.25559105431309903</c:v>
                </c:pt>
                <c:pt idx="12">
                  <c:v>0.25393258426966292</c:v>
                </c:pt>
                <c:pt idx="13">
                  <c:v>0.29262672811059909</c:v>
                </c:pt>
                <c:pt idx="14">
                  <c:v>0.3342696629213483</c:v>
                </c:pt>
                <c:pt idx="15">
                  <c:v>0.29166666666666669</c:v>
                </c:pt>
                <c:pt idx="16">
                  <c:v>0.51351351351351349</c:v>
                </c:pt>
                <c:pt idx="17">
                  <c:v>0.3611111111111111</c:v>
                </c:pt>
                <c:pt idx="18">
                  <c:v>0.28157349896480333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6-4C94-B46C-C2F503AB2F39}"/>
            </c:ext>
          </c:extLst>
        </c:ser>
        <c:ser>
          <c:idx val="3"/>
          <c:order val="3"/>
          <c:tx>
            <c:strRef>
              <c:f>'4'!$E$14</c:f>
              <c:strCache>
                <c:ptCount val="1"/>
                <c:pt idx="0">
                  <c:v> No se cuenta con infraestructura para desarrollar una innovación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'4'!$A$15:$A$33</c:f>
              <c:strCache>
                <c:ptCount val="19"/>
                <c:pt idx="0">
                  <c:v>Actividades bancarias</c:v>
                </c:pt>
                <c:pt idx="1">
                  <c:v>Centros de investigación y desarrollo</c:v>
                </c:pt>
                <c:pt idx="2">
                  <c:v>Educación superior</c:v>
                </c:pt>
                <c:pt idx="3">
                  <c:v>Suministro de electricidad, gas, vapor y aire acondicionado</c:v>
                </c:pt>
                <c:pt idx="4">
                  <c:v>Desarrollo de sistemas informáticos y procesamiento de datos</c:v>
                </c:pt>
                <c:pt idx="5">
                  <c:v>Actividades de atención de la salud humana</c:v>
                </c:pt>
                <c:pt idx="6">
                  <c:v>Captación, tratamiento y distribución de agua</c:v>
                </c:pt>
                <c:pt idx="7">
                  <c:v>Telecomunicaciones</c:v>
                </c:pt>
                <c:pt idx="8">
                  <c:v>Tratamiento de aguas residuales y disposición de desechos</c:v>
                </c:pt>
                <c:pt idx="9">
                  <c:v>Correo y servicios de mensajería</c:v>
                </c:pt>
                <c:pt idx="10">
                  <c:v>Actividades de edición</c:v>
                </c:pt>
                <c:pt idx="11">
                  <c:v>Comercio, mantenimiento y reparación de vehículos</c:v>
                </c:pt>
                <c:pt idx="12">
                  <c:v>Comercio al por mayor, excepto el comercio de vehículos</c:v>
                </c:pt>
                <c:pt idx="13">
                  <c:v>Transporte terrestre público automotor</c:v>
                </c:pt>
                <c:pt idx="14">
                  <c:v>Alojamiento y servicios de comida</c:v>
                </c:pt>
                <c:pt idx="15">
                  <c:v>Transporte aéreo</c:v>
                </c:pt>
                <c:pt idx="16">
                  <c:v>Actividades de programación, transmisión y/o difusión</c:v>
                </c:pt>
                <c:pt idx="17">
                  <c:v>Cinematografía, grabación de sonido y edición de música</c:v>
                </c:pt>
                <c:pt idx="18">
                  <c:v>Comercio al por menor, excepto el comercio de vehículos</c:v>
                </c:pt>
              </c:strCache>
            </c:strRef>
          </c:cat>
          <c:val>
            <c:numRef>
              <c:f>'4'!$E$15:$E$33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3.3962264150943396E-2</c:v>
                </c:pt>
                <c:pt idx="3">
                  <c:v>1.1111111111111112E-2</c:v>
                </c:pt>
                <c:pt idx="4">
                  <c:v>4.1916167664670656E-2</c:v>
                </c:pt>
                <c:pt idx="5">
                  <c:v>7.8884462151394427E-2</c:v>
                </c:pt>
                <c:pt idx="6">
                  <c:v>0.11038961038961038</c:v>
                </c:pt>
                <c:pt idx="7">
                  <c:v>6.0240963855421686E-2</c:v>
                </c:pt>
                <c:pt idx="8">
                  <c:v>9.3959731543624164E-2</c:v>
                </c:pt>
                <c:pt idx="9">
                  <c:v>9.375E-2</c:v>
                </c:pt>
                <c:pt idx="10">
                  <c:v>9.1743119266055051E-2</c:v>
                </c:pt>
                <c:pt idx="11">
                  <c:v>5.7507987220447282E-2</c:v>
                </c:pt>
                <c:pt idx="12">
                  <c:v>6.9101123595505617E-2</c:v>
                </c:pt>
                <c:pt idx="13">
                  <c:v>7.2964669738863286E-2</c:v>
                </c:pt>
                <c:pt idx="14">
                  <c:v>4.0730337078651688E-2</c:v>
                </c:pt>
                <c:pt idx="15">
                  <c:v>2.0833333333333332E-2</c:v>
                </c:pt>
                <c:pt idx="16">
                  <c:v>0.10810810810810811</c:v>
                </c:pt>
                <c:pt idx="17">
                  <c:v>8.3333333333333329E-2</c:v>
                </c:pt>
                <c:pt idx="18">
                  <c:v>8.2298136645962736E-2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46-4C94-B46C-C2F503AB2F39}"/>
            </c:ext>
          </c:extLst>
        </c:ser>
        <c:ser>
          <c:idx val="4"/>
          <c:order val="4"/>
          <c:tx>
            <c:strRef>
              <c:f>'4'!$F$14</c:f>
              <c:strCache>
                <c:ptCount val="1"/>
                <c:pt idx="0">
                  <c:v>Otra razón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'4'!$A$15:$A$33</c:f>
              <c:strCache>
                <c:ptCount val="19"/>
                <c:pt idx="0">
                  <c:v>Actividades bancarias</c:v>
                </c:pt>
                <c:pt idx="1">
                  <c:v>Centros de investigación y desarrollo</c:v>
                </c:pt>
                <c:pt idx="2">
                  <c:v>Educación superior</c:v>
                </c:pt>
                <c:pt idx="3">
                  <c:v>Suministro de electricidad, gas, vapor y aire acondicionado</c:v>
                </c:pt>
                <c:pt idx="4">
                  <c:v>Desarrollo de sistemas informáticos y procesamiento de datos</c:v>
                </c:pt>
                <c:pt idx="5">
                  <c:v>Actividades de atención de la salud humana</c:v>
                </c:pt>
                <c:pt idx="6">
                  <c:v>Captación, tratamiento y distribución de agua</c:v>
                </c:pt>
                <c:pt idx="7">
                  <c:v>Telecomunicaciones</c:v>
                </c:pt>
                <c:pt idx="8">
                  <c:v>Tratamiento de aguas residuales y disposición de desechos</c:v>
                </c:pt>
                <c:pt idx="9">
                  <c:v>Correo y servicios de mensajería</c:v>
                </c:pt>
                <c:pt idx="10">
                  <c:v>Actividades de edición</c:v>
                </c:pt>
                <c:pt idx="11">
                  <c:v>Comercio, mantenimiento y reparación de vehículos</c:v>
                </c:pt>
                <c:pt idx="12">
                  <c:v>Comercio al por mayor, excepto el comercio de vehículos</c:v>
                </c:pt>
                <c:pt idx="13">
                  <c:v>Transporte terrestre público automotor</c:v>
                </c:pt>
                <c:pt idx="14">
                  <c:v>Alojamiento y servicios de comida</c:v>
                </c:pt>
                <c:pt idx="15">
                  <c:v>Transporte aéreo</c:v>
                </c:pt>
                <c:pt idx="16">
                  <c:v>Actividades de programación, transmisión y/o difusión</c:v>
                </c:pt>
                <c:pt idx="17">
                  <c:v>Cinematografía, grabación de sonido y edición de música</c:v>
                </c:pt>
                <c:pt idx="18">
                  <c:v>Comercio al por menor, excepto el comercio de vehículos</c:v>
                </c:pt>
              </c:strCache>
            </c:strRef>
          </c:cat>
          <c:val>
            <c:numRef>
              <c:f>'4'!$F$15:$F$33</c:f>
              <c:numCache>
                <c:formatCode>0.0%</c:formatCode>
                <c:ptCount val="19"/>
                <c:pt idx="0">
                  <c:v>0</c:v>
                </c:pt>
                <c:pt idx="1">
                  <c:v>2.3809523809523808E-2</c:v>
                </c:pt>
                <c:pt idx="2">
                  <c:v>4.1509433962264149E-2</c:v>
                </c:pt>
                <c:pt idx="3">
                  <c:v>7.7777777777777779E-2</c:v>
                </c:pt>
                <c:pt idx="4">
                  <c:v>9.880239520958084E-2</c:v>
                </c:pt>
                <c:pt idx="5">
                  <c:v>7.7290836653386458E-2</c:v>
                </c:pt>
                <c:pt idx="6">
                  <c:v>7.1428571428571425E-2</c:v>
                </c:pt>
                <c:pt idx="7">
                  <c:v>8.4337349397590355E-2</c:v>
                </c:pt>
                <c:pt idx="8">
                  <c:v>8.7248322147651006E-2</c:v>
                </c:pt>
                <c:pt idx="9">
                  <c:v>9.375E-2</c:v>
                </c:pt>
                <c:pt idx="10">
                  <c:v>6.4220183486238536E-2</c:v>
                </c:pt>
                <c:pt idx="11">
                  <c:v>9.5846645367412137E-2</c:v>
                </c:pt>
                <c:pt idx="12">
                  <c:v>0.12134831460674157</c:v>
                </c:pt>
                <c:pt idx="13">
                  <c:v>0.12980030721966207</c:v>
                </c:pt>
                <c:pt idx="14">
                  <c:v>0.12219101123595505</c:v>
                </c:pt>
                <c:pt idx="15">
                  <c:v>6.25E-2</c:v>
                </c:pt>
                <c:pt idx="16">
                  <c:v>0.10810810810810811</c:v>
                </c:pt>
                <c:pt idx="17">
                  <c:v>5.5555555555555552E-2</c:v>
                </c:pt>
                <c:pt idx="18">
                  <c:v>0.15527950310559005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46-4C94-B46C-C2F503AB2F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82966207"/>
        <c:axId val="82971487"/>
      </c:barChart>
      <c:catAx>
        <c:axId val="82966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82971487"/>
        <c:crosses val="autoZero"/>
        <c:auto val="1"/>
        <c:lblAlgn val="ctr"/>
        <c:lblOffset val="100"/>
        <c:noMultiLvlLbl val="0"/>
      </c:catAx>
      <c:valAx>
        <c:axId val="8297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8296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81208357859235"/>
          <c:y val="0.38719516714028784"/>
          <c:w val="0.19468365243361213"/>
          <c:h val="0.34504246453146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'5'!$D$14</c:f>
              <c:strCache>
                <c:ptCount val="1"/>
                <c:pt idx="0">
                  <c:v>Flexibilidad y trabajo remoto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'5'!$B$15:$B$22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cat>
          <c:val>
            <c:numRef>
              <c:f>'5'!$D$15:$D$22</c:f>
              <c:numCache>
                <c:formatCode>0%</c:formatCode>
                <c:ptCount val="8"/>
                <c:pt idx="0">
                  <c:v>1.4084507042253521E-2</c:v>
                </c:pt>
                <c:pt idx="1">
                  <c:v>4.2253521126760563E-2</c:v>
                </c:pt>
                <c:pt idx="2">
                  <c:v>4.2253521126760563E-2</c:v>
                </c:pt>
                <c:pt idx="3">
                  <c:v>7.0422535211267609E-2</c:v>
                </c:pt>
                <c:pt idx="4">
                  <c:v>0.12676056338028169</c:v>
                </c:pt>
                <c:pt idx="5">
                  <c:v>0.16901408450704225</c:v>
                </c:pt>
                <c:pt idx="6">
                  <c:v>0.26760563380281688</c:v>
                </c:pt>
                <c:pt idx="7">
                  <c:v>0.26760563380281688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6-4F6B-A6F0-50587955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0207"/>
        <c:axId val="1583794927"/>
      </c:barChart>
      <c:catAx>
        <c:axId val="158380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83794927"/>
        <c:crosses val="autoZero"/>
        <c:auto val="1"/>
        <c:lblAlgn val="ctr"/>
        <c:lblOffset val="100"/>
        <c:noMultiLvlLbl val="0"/>
      </c:catAx>
      <c:valAx>
        <c:axId val="158379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838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'6'!$B$15</c:f>
              <c:strCache>
                <c:ptCount val="1"/>
                <c:pt idx="0">
                  <c:v>Formal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'6'!$A$16:$A$19</c:f>
              <c:strCache>
                <c:ptCount val="4"/>
                <c:pt idx="0">
                  <c:v>Microempresas</c:v>
                </c:pt>
                <c:pt idx="1">
                  <c:v>Pequeña Empresa</c:v>
                </c:pt>
                <c:pt idx="2">
                  <c:v>Mediana Empresa</c:v>
                </c:pt>
                <c:pt idx="3">
                  <c:v>Empresa grande</c:v>
                </c:pt>
              </c:strCache>
            </c:strRef>
          </c:cat>
          <c:val>
            <c:numRef>
              <c:f>'6'!$B$16:$B$19</c:f>
              <c:numCache>
                <c:formatCode>0.0%</c:formatCode>
                <c:ptCount val="4"/>
                <c:pt idx="0">
                  <c:v>0.15531226311120697</c:v>
                </c:pt>
                <c:pt idx="1">
                  <c:v>0.77682795832769747</c:v>
                </c:pt>
                <c:pt idx="2">
                  <c:v>0.94533558487935321</c:v>
                </c:pt>
                <c:pt idx="3">
                  <c:v>0.9752790549061503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C-4BEB-B461-38AD90C19148}"/>
            </c:ext>
          </c:extLst>
        </c:ser>
        <c:ser>
          <c:idx val="1"/>
          <c:order val="1"/>
          <c:tx>
            <c:strRef>
              <c:f>'6'!$C$15</c:f>
              <c:strCache>
                <c:ptCount val="1"/>
                <c:pt idx="0">
                  <c:v>Informal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'6'!$A$16:$A$19</c:f>
              <c:strCache>
                <c:ptCount val="4"/>
                <c:pt idx="0">
                  <c:v>Microempresas</c:v>
                </c:pt>
                <c:pt idx="1">
                  <c:v>Pequeña Empresa</c:v>
                </c:pt>
                <c:pt idx="2">
                  <c:v>Mediana Empresa</c:v>
                </c:pt>
                <c:pt idx="3">
                  <c:v>Empresa grande</c:v>
                </c:pt>
              </c:strCache>
            </c:strRef>
          </c:cat>
          <c:val>
            <c:numRef>
              <c:f>'6'!$C$16:$C$19</c:f>
              <c:numCache>
                <c:formatCode>0.0%</c:formatCode>
                <c:ptCount val="4"/>
                <c:pt idx="0">
                  <c:v>0.84468773688879306</c:v>
                </c:pt>
                <c:pt idx="1">
                  <c:v>0.22317204167230265</c:v>
                </c:pt>
                <c:pt idx="2">
                  <c:v>5.4664415120646813E-2</c:v>
                </c:pt>
                <c:pt idx="3">
                  <c:v>2.4720945093849669E-2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C-4BEB-B461-38AD90C19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8870496"/>
        <c:axId val="1398874336"/>
      </c:barChart>
      <c:catAx>
        <c:axId val="13988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398874336"/>
        <c:crosses val="autoZero"/>
        <c:auto val="1"/>
        <c:lblAlgn val="ctr"/>
        <c:lblOffset val="100"/>
        <c:noMultiLvlLbl val="0"/>
      </c:catAx>
      <c:valAx>
        <c:axId val="1398874336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3988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'8'!$B$40</c:f>
              <c:strCache>
                <c:ptCount val="1"/>
                <c:pt idx="0">
                  <c:v>Promedio 2010-14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'8'!$C$39:$H$39</c:f>
              <c:strCache>
                <c:ptCount val="6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México</c:v>
                </c:pt>
                <c:pt idx="5">
                  <c:v>Perú</c:v>
                </c:pt>
              </c:strCache>
            </c:strRef>
          </c:cat>
          <c:val>
            <c:numRef>
              <c:f>'8'!$C$40:$H$40</c:f>
              <c:numCache>
                <c:formatCode>0.0%</c:formatCode>
                <c:ptCount val="6"/>
                <c:pt idx="0">
                  <c:v>1.1000000000000001E-2</c:v>
                </c:pt>
                <c:pt idx="1">
                  <c:v>1.7000000000000001E-2</c:v>
                </c:pt>
                <c:pt idx="2">
                  <c:v>4.2999999999999997E-2</c:v>
                </c:pt>
                <c:pt idx="3">
                  <c:v>3.4500000000000003E-2</c:v>
                </c:pt>
                <c:pt idx="4">
                  <c:v>2.2000000000000002E-2</c:v>
                </c:pt>
                <c:pt idx="5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E-402F-85BB-99F34D6DE677}"/>
            </c:ext>
          </c:extLst>
        </c:ser>
        <c:ser>
          <c:idx val="1"/>
          <c:order val="1"/>
          <c:tx>
            <c:strRef>
              <c:f>'8'!$B$41</c:f>
              <c:strCache>
                <c:ptCount val="1"/>
                <c:pt idx="0">
                  <c:v>Promedio 2015-19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'8'!$C$39:$H$39</c:f>
              <c:strCache>
                <c:ptCount val="6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México</c:v>
                </c:pt>
                <c:pt idx="5">
                  <c:v>Perú</c:v>
                </c:pt>
              </c:strCache>
            </c:strRef>
          </c:cat>
          <c:val>
            <c:numRef>
              <c:f>'8'!$C$41:$H$41</c:f>
              <c:numCache>
                <c:formatCode>0.0%</c:formatCode>
                <c:ptCount val="6"/>
                <c:pt idx="0">
                  <c:v>9.4999999999999998E-3</c:v>
                </c:pt>
                <c:pt idx="1">
                  <c:v>9.300000000000001E-3</c:v>
                </c:pt>
                <c:pt idx="2">
                  <c:v>2.75E-2</c:v>
                </c:pt>
                <c:pt idx="3">
                  <c:v>1.1000000000000001E-2</c:v>
                </c:pt>
                <c:pt idx="4">
                  <c:v>2.1000000000000001E-2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E-402F-85BB-99F34D6DE677}"/>
            </c:ext>
          </c:extLst>
        </c:ser>
        <c:ser>
          <c:idx val="2"/>
          <c:order val="2"/>
          <c:tx>
            <c:strRef>
              <c:f>'8'!$B$42</c:f>
              <c:strCache>
                <c:ptCount val="1"/>
                <c:pt idx="0">
                  <c:v>Promedio 2020-22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'8'!$C$39:$H$39</c:f>
              <c:strCache>
                <c:ptCount val="6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México</c:v>
                </c:pt>
                <c:pt idx="5">
                  <c:v>Perú</c:v>
                </c:pt>
              </c:strCache>
            </c:strRef>
          </c:cat>
          <c:val>
            <c:numRef>
              <c:f>'8'!$C$42:$H$42</c:f>
              <c:numCache>
                <c:formatCode>0.0%</c:formatCode>
                <c:ptCount val="6"/>
                <c:pt idx="0">
                  <c:v>8.0000000000000002E-3</c:v>
                </c:pt>
                <c:pt idx="1">
                  <c:v>9.300000000000001E-3</c:v>
                </c:pt>
                <c:pt idx="2">
                  <c:v>1.8000000000000002E-2</c:v>
                </c:pt>
                <c:pt idx="3">
                  <c:v>8.199999999999999E-3</c:v>
                </c:pt>
                <c:pt idx="4">
                  <c:v>1.8000000000000002E-2</c:v>
                </c:pt>
                <c:pt idx="5">
                  <c:v>7.4999999999999997E-3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E-402F-85BB-99F34D6DE677}"/>
            </c:ext>
          </c:extLst>
        </c:ser>
        <c:ser>
          <c:idx val="3"/>
          <c:order val="3"/>
          <c:tx>
            <c:strRef>
              <c:f>'8'!$B$43</c:f>
              <c:strCache>
                <c:ptCount val="1"/>
                <c:pt idx="0">
                  <c:v>Ene-Sep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'8'!$C$39:$H$39</c:f>
              <c:strCache>
                <c:ptCount val="6"/>
                <c:pt idx="0">
                  <c:v>Argentina</c:v>
                </c:pt>
                <c:pt idx="1">
                  <c:v>Brasil</c:v>
                </c:pt>
                <c:pt idx="2">
                  <c:v>Chile</c:v>
                </c:pt>
                <c:pt idx="3">
                  <c:v>Colombia</c:v>
                </c:pt>
                <c:pt idx="4">
                  <c:v>México</c:v>
                </c:pt>
                <c:pt idx="5">
                  <c:v>Perú</c:v>
                </c:pt>
              </c:strCache>
            </c:strRef>
          </c:cat>
          <c:val>
            <c:numRef>
              <c:f>'8'!$C$43:$H$43</c:f>
              <c:numCache>
                <c:formatCode>0.0%</c:formatCode>
                <c:ptCount val="6"/>
                <c:pt idx="0">
                  <c:v>2E-3</c:v>
                </c:pt>
                <c:pt idx="1">
                  <c:v>1.1000000000000001E-2</c:v>
                </c:pt>
                <c:pt idx="2">
                  <c:v>3.7499999999999999E-2</c:v>
                </c:pt>
                <c:pt idx="3">
                  <c:v>5.0000000000000001E-3</c:v>
                </c:pt>
                <c:pt idx="4">
                  <c:v>1.3000000000000001E-2</c:v>
                </c:pt>
                <c:pt idx="5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E-402F-85BB-99F34D6D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20318815"/>
        <c:axId val="1220317855"/>
      </c:barChart>
      <c:catAx>
        <c:axId val="122031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220317855"/>
        <c:crosses val="autoZero"/>
        <c:auto val="1"/>
        <c:lblAlgn val="ctr"/>
        <c:lblOffset val="100"/>
        <c:noMultiLvlLbl val="0"/>
      </c:catAx>
      <c:valAx>
        <c:axId val="1220317855"/>
        <c:scaling>
          <c:orientation val="minMax"/>
          <c:max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22031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473479</xdr:colOff>
      <xdr:row>3</xdr:row>
      <xdr:rowOff>103409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6C842E-801E-4565-B126-2102A586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5639" cy="652049"/>
        </a:xfrm>
        <a:prstGeom prst="rect">
          <a:avLst/>
        </a:prstGeom>
      </xdr:spPr>
    </xdr:pic>
    <xdr:clientData/>
  </xdr:twoCellAnchor>
  <xdr:twoCellAnchor>
    <xdr:from>
      <xdr:col>3</xdr:col>
      <xdr:colOff>701040</xdr:colOff>
      <xdr:row>19</xdr:row>
      <xdr:rowOff>30480</xdr:rowOff>
    </xdr:from>
    <xdr:to>
      <xdr:col>10</xdr:col>
      <xdr:colOff>45720</xdr:colOff>
      <xdr:row>34</xdr:row>
      <xdr:rowOff>91440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DF46D0B-33A4-8A4B-C659-6F73656CBEB9}"/>
            </a:ext>
            <a:ext uri="{147F2762-F138-4A5C-976F-8EAC2B608ADB}">
              <a16:predDERef xmlns:a16="http://schemas.microsoft.com/office/drawing/2014/main" pred="{F96C842E-801E-4565-B126-2102A5864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538314</xdr:colOff>
      <xdr:row>19</xdr:row>
      <xdr:rowOff>39414</xdr:rowOff>
    </xdr:from>
    <xdr:to>
      <xdr:col>20</xdr:col>
      <xdr:colOff>670034</xdr:colOff>
      <xdr:row>34</xdr:row>
      <xdr:rowOff>110614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BF78DC-3D49-409D-B80B-F3A1A28D0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674740</xdr:colOff>
      <xdr:row>19</xdr:row>
      <xdr:rowOff>65507</xdr:rowOff>
    </xdr:from>
    <xdr:to>
      <xdr:col>13</xdr:col>
      <xdr:colOff>503412</xdr:colOff>
      <xdr:row>34</xdr:row>
      <xdr:rowOff>65507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CE6303-6117-4BF1-869C-0C65CDCDD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1174519</xdr:colOff>
      <xdr:row>3</xdr:row>
      <xdr:rowOff>80549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7BE1EE-751E-41C4-9AB4-A0217069B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629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870710" cy="468630"/>
    <xdr:pic>
      <xdr:nvPicPr>
        <xdr:cNvPr id="2" name="image1.png">
          <a:extLst>
            <a:ext uri="{FF2B5EF4-FFF2-40B4-BE49-F238E27FC236}">
              <a16:creationId xmlns:a16="http://schemas.microsoft.com/office/drawing/2014/main" id="{51736355-72B2-48E5-8BBF-4CC06C20B09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20162" t="1600"/>
        <a:stretch/>
      </xdr:blipFill>
      <xdr:spPr>
        <a:xfrm>
          <a:off x="0" y="38100"/>
          <a:ext cx="1870710" cy="46863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450695</xdr:colOff>
      <xdr:row>6</xdr:row>
      <xdr:rowOff>112906</xdr:rowOff>
    </xdr:from>
    <xdr:to>
      <xdr:col>11</xdr:col>
      <xdr:colOff>460075</xdr:colOff>
      <xdr:row>24</xdr:row>
      <xdr:rowOff>230037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8E2629-7E47-7AFB-40C9-E68A1FEA3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70710" cy="468630"/>
    <xdr:pic>
      <xdr:nvPicPr>
        <xdr:cNvPr id="2" name="image1.png">
          <a:extLst>
            <a:ext uri="{FF2B5EF4-FFF2-40B4-BE49-F238E27FC236}">
              <a16:creationId xmlns:a16="http://schemas.microsoft.com/office/drawing/2014/main" id="{EEE5CDDA-B138-4E78-8ACA-CF11DBB2636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20162" t="1600"/>
        <a:stretch/>
      </xdr:blipFill>
      <xdr:spPr>
        <a:xfrm>
          <a:off x="0" y="0"/>
          <a:ext cx="1870710" cy="468630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640772</xdr:colOff>
      <xdr:row>12</xdr:row>
      <xdr:rowOff>196271</xdr:rowOff>
    </xdr:from>
    <xdr:to>
      <xdr:col>19</xdr:col>
      <xdr:colOff>127000</xdr:colOff>
      <xdr:row>44</xdr:row>
      <xdr:rowOff>115453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27583B-B5DB-61D0-21B0-7C36409B6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674740</xdr:colOff>
      <xdr:row>13</xdr:row>
      <xdr:rowOff>0</xdr:rowOff>
    </xdr:from>
    <xdr:to>
      <xdr:col>13</xdr:col>
      <xdr:colOff>503412</xdr:colOff>
      <xdr:row>24</xdr:row>
      <xdr:rowOff>65507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0E5A20-FFAE-4922-AAAD-EABF0F69F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1174519</xdr:colOff>
      <xdr:row>3</xdr:row>
      <xdr:rowOff>57689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90D8BB-1480-4328-867B-D470C90B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6063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382039</xdr:colOff>
      <xdr:row>3</xdr:row>
      <xdr:rowOff>34829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76E8A6-14AC-4348-9A5F-71D68FFC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583469"/>
        </a:xfrm>
        <a:prstGeom prst="rect">
          <a:avLst/>
        </a:prstGeom>
      </xdr:spPr>
    </xdr:pic>
    <xdr:clientData/>
  </xdr:twoCellAnchor>
  <xdr:twoCellAnchor>
    <xdr:from>
      <xdr:col>12</xdr:col>
      <xdr:colOff>462915</xdr:colOff>
      <xdr:row>4</xdr:row>
      <xdr:rowOff>112395</xdr:rowOff>
    </xdr:from>
    <xdr:to>
      <xdr:col>19</xdr:col>
      <xdr:colOff>217647</xdr:colOff>
      <xdr:row>20</xdr:row>
      <xdr:rowOff>17145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DE7F45-BE3A-46B8-884F-D359D6728A8C}"/>
            </a:ext>
            <a:ext uri="{147F2762-F138-4A5C-976F-8EAC2B608ADB}">
              <a16:predDERef xmlns:a16="http://schemas.microsoft.com/office/drawing/2014/main" pred="{BD76E8A6-14AC-4348-9A5F-71D68FFC0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382039</xdr:colOff>
      <xdr:row>3</xdr:row>
      <xdr:rowOff>11969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1F2BEF-3857-4B98-A0D6-4E36E3810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5606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382039</xdr:colOff>
      <xdr:row>3</xdr:row>
      <xdr:rowOff>11969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C1EC44-551C-4336-BDBD-414ACC677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537749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13</xdr:row>
      <xdr:rowOff>160020</xdr:rowOff>
    </xdr:from>
    <xdr:to>
      <xdr:col>10</xdr:col>
      <xdr:colOff>460375</xdr:colOff>
      <xdr:row>27</xdr:row>
      <xdr:rowOff>147955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6169EB-020E-4E34-B5B4-950C81555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2468880"/>
          <a:ext cx="5398135" cy="254825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382039</xdr:colOff>
      <xdr:row>3</xdr:row>
      <xdr:rowOff>11969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2203A8-95E5-43AF-AFB3-68370B82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56060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13</xdr:row>
      <xdr:rowOff>175260</xdr:rowOff>
    </xdr:from>
    <xdr:to>
      <xdr:col>8</xdr:col>
      <xdr:colOff>605790</xdr:colOff>
      <xdr:row>26</xdr:row>
      <xdr:rowOff>59690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098062-8A98-F00A-53BE-475B82493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" y="2484120"/>
          <a:ext cx="5276850" cy="2277110"/>
        </a:xfrm>
        <a:prstGeom prst="rect">
          <a:avLst/>
        </a:prstGeom>
      </xdr:spPr>
    </xdr:pic>
    <xdr:clientData/>
  </xdr:twoCellAnchor>
  <xdr:twoCellAnchor>
    <xdr:from>
      <xdr:col>8</xdr:col>
      <xdr:colOff>782513</xdr:colOff>
      <xdr:row>29</xdr:row>
      <xdr:rowOff>180157</xdr:rowOff>
    </xdr:from>
    <xdr:to>
      <xdr:col>14</xdr:col>
      <xdr:colOff>570774</xdr:colOff>
      <xdr:row>46</xdr:row>
      <xdr:rowOff>81915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77F243-FD97-4C95-B4E0-AF95450BE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382039</xdr:colOff>
      <xdr:row>3</xdr:row>
      <xdr:rowOff>11969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285304-C834-43D2-A88B-D043F4AB3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6999" cy="560609"/>
        </a:xfrm>
        <a:prstGeom prst="rect">
          <a:avLst/>
        </a:prstGeom>
      </xdr:spPr>
    </xdr:pic>
    <xdr:clientData/>
  </xdr:twoCellAnchor>
  <xdr:twoCellAnchor editAs="oneCell">
    <xdr:from>
      <xdr:col>2</xdr:col>
      <xdr:colOff>23182</xdr:colOff>
      <xdr:row>13</xdr:row>
      <xdr:rowOff>62569</xdr:rowOff>
    </xdr:from>
    <xdr:to>
      <xdr:col>8</xdr:col>
      <xdr:colOff>680282</xdr:colOff>
      <xdr:row>46</xdr:row>
      <xdr:rowOff>131355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EFAEBC-0106-0CAB-4E09-F7B5F7D1B3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2"/>
        <a:stretch/>
      </xdr:blipFill>
      <xdr:spPr bwMode="auto">
        <a:xfrm>
          <a:off x="1590112" y="2391499"/>
          <a:ext cx="5357888" cy="60896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vobook\Documents\CPC\Tendencias.xlsx" TargetMode="External"/><Relationship Id="rId1" Type="http://schemas.openxmlformats.org/officeDocument/2006/relationships/externalLinkPath" Target="/Users/Vivobook/Documents/CPC/Tend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>
        <row r="23">
          <cell r="B23">
            <v>1</v>
          </cell>
        </row>
        <row r="24">
          <cell r="B24">
            <v>5</v>
          </cell>
        </row>
        <row r="25">
          <cell r="B25">
            <v>6</v>
          </cell>
        </row>
        <row r="26">
          <cell r="B26">
            <v>7</v>
          </cell>
        </row>
        <row r="27">
          <cell r="B27">
            <v>8</v>
          </cell>
        </row>
        <row r="28">
          <cell r="B28">
            <v>9</v>
          </cell>
        </row>
        <row r="29">
          <cell r="B29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7514-0F7C-492A-8440-318E0A7642E2}">
  <dimension ref="A1:O1117"/>
  <sheetViews>
    <sheetView tabSelected="1" workbookViewId="0">
      <selection activeCell="A14" sqref="A14:O14"/>
    </sheetView>
  </sheetViews>
  <sheetFormatPr baseColWidth="10" defaultColWidth="8.88671875" defaultRowHeight="14.4"/>
  <cols>
    <col min="1" max="1" width="10.88671875" style="22" customWidth="1"/>
    <col min="2" max="6" width="10.88671875" style="29" customWidth="1"/>
    <col min="7" max="13" width="10.88671875" style="22" customWidth="1"/>
    <col min="14" max="14" width="14.44140625" style="22" customWidth="1"/>
    <col min="15" max="15" width="9" style="22" bestFit="1" customWidth="1"/>
    <col min="16" max="16" width="5.5546875" style="22" bestFit="1" customWidth="1"/>
    <col min="17" max="17" width="14.44140625" style="22" bestFit="1" customWidth="1"/>
    <col min="18" max="19" width="14.44140625" style="22" customWidth="1"/>
    <col min="20" max="20" width="13.88671875" style="22" customWidth="1"/>
    <col min="21" max="21" width="11" style="22" bestFit="1" customWidth="1"/>
    <col min="22" max="22" width="10.33203125" style="22" bestFit="1" customWidth="1"/>
    <col min="23" max="23" width="7.109375" style="22" bestFit="1" customWidth="1"/>
    <col min="24" max="24" width="10.33203125" style="22" bestFit="1" customWidth="1"/>
    <col min="25" max="16384" width="8.88671875" style="22"/>
  </cols>
  <sheetData>
    <row r="1" spans="1:15" s="16" customFormat="1" ht="13.8"/>
    <row r="2" spans="1:15" s="16" customFormat="1" ht="13.8"/>
    <row r="3" spans="1:15" s="16" customFormat="1" ht="13.8"/>
    <row r="4" spans="1:15" s="16" customFormat="1" ht="13.8"/>
    <row r="5" spans="1:15" s="16" customFormat="1" ht="13.8">
      <c r="A5" s="17" t="s">
        <v>0</v>
      </c>
    </row>
    <row r="6" spans="1:15" s="18" customFormat="1" ht="13.8">
      <c r="A6" s="18" t="s">
        <v>1</v>
      </c>
    </row>
    <row r="7" spans="1:15" s="18" customFormat="1" ht="13.8">
      <c r="A7" s="18" t="s">
        <v>2</v>
      </c>
      <c r="J7" s="16"/>
    </row>
    <row r="8" spans="1:15" s="16" customFormat="1" ht="13.8"/>
    <row r="9" spans="1:15" s="18" customFormat="1" ht="13.8"/>
    <row r="10" spans="1:15" s="16" customFormat="1" ht="13.8">
      <c r="B10" s="19"/>
      <c r="C10" s="19"/>
      <c r="D10" s="19"/>
      <c r="E10" s="19"/>
      <c r="F10" s="19"/>
    </row>
    <row r="11" spans="1:15" s="18" customFormat="1" ht="13.8">
      <c r="A11" s="18" t="s">
        <v>3</v>
      </c>
      <c r="B11" s="21"/>
      <c r="C11" s="21"/>
      <c r="D11" s="21"/>
      <c r="E11" s="21"/>
      <c r="F11" s="21"/>
    </row>
    <row r="12" spans="1:15" s="16" customFormat="1" ht="13.8">
      <c r="A12" s="16" t="s">
        <v>4</v>
      </c>
      <c r="B12" s="19"/>
      <c r="C12" s="19"/>
      <c r="D12" s="19"/>
      <c r="E12" s="19"/>
      <c r="F12" s="19"/>
    </row>
    <row r="13" spans="1:15" s="16" customFormat="1" ht="13.8">
      <c r="B13" s="23"/>
      <c r="C13" s="23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21" customFormat="1">
      <c r="A14" s="64" t="s">
        <v>5</v>
      </c>
      <c r="B14" s="65">
        <v>2011</v>
      </c>
      <c r="C14" s="65">
        <v>2012</v>
      </c>
      <c r="D14" s="65">
        <v>2013</v>
      </c>
      <c r="E14" s="65">
        <v>2014</v>
      </c>
      <c r="F14" s="65">
        <v>2015</v>
      </c>
      <c r="G14" s="65">
        <v>2016</v>
      </c>
      <c r="H14" s="65">
        <v>2017</v>
      </c>
      <c r="I14" s="65">
        <v>2018</v>
      </c>
      <c r="J14" s="65">
        <v>2019</v>
      </c>
      <c r="K14" s="65">
        <v>2020</v>
      </c>
      <c r="L14" s="65">
        <v>2021</v>
      </c>
      <c r="M14" s="66">
        <v>2022</v>
      </c>
      <c r="N14" s="67">
        <v>2023</v>
      </c>
      <c r="O14" s="66">
        <v>2024</v>
      </c>
    </row>
    <row r="15" spans="1:15" s="19" customFormat="1">
      <c r="A15" s="58" t="s">
        <v>6</v>
      </c>
      <c r="B15" s="59">
        <v>1.1000000000000001</v>
      </c>
      <c r="C15" s="59">
        <v>-0.8</v>
      </c>
      <c r="D15" s="59">
        <v>0.2</v>
      </c>
      <c r="E15" s="59">
        <v>-0.34764871439107514</v>
      </c>
      <c r="F15" s="59">
        <v>-0.27571995140516364</v>
      </c>
      <c r="G15" s="59">
        <v>-0.21072176811364229</v>
      </c>
      <c r="H15" s="59">
        <v>-1.0072280515143903</v>
      </c>
      <c r="I15" s="59">
        <v>-0.5</v>
      </c>
      <c r="J15" s="59">
        <v>0.7</v>
      </c>
      <c r="K15" s="59">
        <v>3.2</v>
      </c>
      <c r="L15" s="60">
        <v>-2.9</v>
      </c>
      <c r="M15" s="61">
        <v>-1.5</v>
      </c>
      <c r="N15" s="62">
        <v>-1.5</v>
      </c>
      <c r="O15" s="61">
        <v>-0.7</v>
      </c>
    </row>
    <row r="16" spans="1:15" s="19" customFormat="1">
      <c r="A16" s="58" t="s">
        <v>7</v>
      </c>
      <c r="B16" s="59">
        <v>2.084580810422107E-2</v>
      </c>
      <c r="C16" s="59">
        <v>-0.92979205625110095</v>
      </c>
      <c r="D16" s="59">
        <v>-0.2</v>
      </c>
      <c r="E16" s="59">
        <v>0</v>
      </c>
      <c r="F16" s="59">
        <v>0.5</v>
      </c>
      <c r="G16" s="59">
        <v>0.1</v>
      </c>
      <c r="H16" s="59">
        <v>0.9</v>
      </c>
      <c r="I16" s="61">
        <v>0.4</v>
      </c>
      <c r="J16" s="59">
        <v>0.1</v>
      </c>
      <c r="K16" s="59">
        <v>-1.8</v>
      </c>
      <c r="L16" s="59">
        <v>1.6</v>
      </c>
      <c r="M16" s="59">
        <v>-0.2</v>
      </c>
      <c r="N16" s="61">
        <v>-1.1000000000000001</v>
      </c>
      <c r="O16" s="62">
        <v>0</v>
      </c>
    </row>
    <row r="17" spans="1:15" s="19" customFormat="1" ht="13.8">
      <c r="A17" s="58" t="s">
        <v>8</v>
      </c>
      <c r="B17" s="59">
        <v>0.3</v>
      </c>
      <c r="C17" s="59">
        <v>-0.7</v>
      </c>
      <c r="D17" s="59">
        <v>0.4</v>
      </c>
      <c r="E17" s="59">
        <v>-1</v>
      </c>
      <c r="F17" s="59">
        <v>-1</v>
      </c>
      <c r="G17" s="59">
        <v>-2</v>
      </c>
      <c r="H17" s="59">
        <v>-1.3</v>
      </c>
      <c r="I17" s="63">
        <v>-1.8</v>
      </c>
      <c r="J17" s="59">
        <v>-3.5</v>
      </c>
      <c r="K17" s="59">
        <v>-3.1</v>
      </c>
      <c r="L17" s="59">
        <v>-0.2</v>
      </c>
      <c r="M17" s="59">
        <v>0.3</v>
      </c>
      <c r="N17" s="61">
        <v>-0.3</v>
      </c>
      <c r="O17" s="61">
        <v>1</v>
      </c>
    </row>
    <row r="18" spans="1:15" s="19" customFormat="1" ht="13.8">
      <c r="A18" s="25"/>
      <c r="B18" s="26"/>
      <c r="G18" s="16"/>
      <c r="H18" s="16"/>
      <c r="I18" s="16"/>
    </row>
    <row r="19" spans="1:15" s="19" customFormat="1" ht="13.8">
      <c r="A19" s="25"/>
      <c r="B19" s="26"/>
      <c r="G19" s="16"/>
      <c r="H19" s="16"/>
      <c r="I19" s="16"/>
    </row>
    <row r="20" spans="1:15" s="19" customFormat="1" ht="13.8">
      <c r="A20" s="25"/>
      <c r="B20" s="26"/>
      <c r="G20" s="16"/>
      <c r="H20" s="16"/>
      <c r="I20" s="16"/>
    </row>
    <row r="21" spans="1:15" s="19" customFormat="1" ht="13.8">
      <c r="A21" s="25"/>
      <c r="B21" s="26"/>
      <c r="G21" s="16"/>
      <c r="H21" s="16"/>
      <c r="I21" s="16"/>
    </row>
    <row r="22" spans="1:15" s="19" customFormat="1" ht="13.8">
      <c r="A22" s="25"/>
      <c r="B22" s="26"/>
      <c r="G22" s="16"/>
      <c r="H22" s="16"/>
      <c r="I22" s="16"/>
    </row>
    <row r="23" spans="1:15" s="19" customFormat="1" ht="13.8">
      <c r="A23" s="25"/>
      <c r="B23" s="26"/>
      <c r="G23" s="16"/>
      <c r="H23" s="16"/>
      <c r="I23" s="16"/>
    </row>
    <row r="24" spans="1:15" s="19" customFormat="1" ht="13.8">
      <c r="A24" s="25"/>
      <c r="B24" s="26"/>
      <c r="G24" s="16"/>
      <c r="H24" s="16"/>
      <c r="I24" s="16"/>
    </row>
    <row r="25" spans="1:15" s="19" customFormat="1" ht="13.8">
      <c r="A25" s="25"/>
      <c r="B25" s="26"/>
      <c r="G25" s="16"/>
      <c r="H25" s="16"/>
      <c r="I25" s="16"/>
    </row>
    <row r="26" spans="1:15" s="19" customFormat="1" ht="13.8">
      <c r="A26" s="25"/>
      <c r="B26" s="26"/>
      <c r="G26" s="16"/>
      <c r="H26" s="16"/>
      <c r="I26" s="16"/>
    </row>
    <row r="27" spans="1:15" s="19" customFormat="1" ht="13.8">
      <c r="A27" s="25"/>
      <c r="B27" s="26"/>
      <c r="G27" s="16"/>
      <c r="H27" s="16"/>
      <c r="I27" s="16"/>
    </row>
    <row r="28" spans="1:15" s="29" customFormat="1">
      <c r="A28" s="27"/>
      <c r="B28" s="28"/>
      <c r="G28" s="22"/>
      <c r="H28" s="22"/>
      <c r="I28" s="22"/>
    </row>
    <row r="29" spans="1:15" s="29" customFormat="1">
      <c r="A29" s="27"/>
      <c r="B29" s="28"/>
      <c r="G29" s="22"/>
      <c r="H29" s="22"/>
      <c r="I29" s="22"/>
    </row>
    <row r="30" spans="1:15" s="29" customFormat="1">
      <c r="A30" s="27"/>
      <c r="B30" s="28"/>
      <c r="G30" s="22"/>
      <c r="H30" s="22"/>
      <c r="I30" s="22"/>
    </row>
    <row r="31" spans="1:15" s="29" customFormat="1">
      <c r="A31" s="27"/>
      <c r="B31" s="28"/>
      <c r="G31" s="22"/>
      <c r="H31" s="22"/>
      <c r="I31" s="22"/>
    </row>
    <row r="32" spans="1:15" s="29" customFormat="1">
      <c r="A32" s="27"/>
      <c r="B32" s="28"/>
      <c r="G32" s="22"/>
      <c r="H32" s="22"/>
      <c r="I32" s="22"/>
    </row>
    <row r="33" spans="1:9" s="29" customFormat="1">
      <c r="A33" s="27"/>
      <c r="B33" s="28"/>
      <c r="G33" s="22"/>
      <c r="H33" s="22"/>
      <c r="I33" s="22"/>
    </row>
    <row r="34" spans="1:9" s="29" customFormat="1">
      <c r="A34" s="27"/>
      <c r="B34" s="28"/>
      <c r="G34" s="22"/>
      <c r="H34" s="22"/>
      <c r="I34" s="22"/>
    </row>
    <row r="35" spans="1:9" s="29" customFormat="1">
      <c r="A35" s="27"/>
      <c r="B35" s="28"/>
      <c r="G35" s="22"/>
      <c r="H35" s="22"/>
      <c r="I35" s="22"/>
    </row>
    <row r="36" spans="1:9" s="29" customFormat="1">
      <c r="A36" s="27"/>
      <c r="B36" s="28"/>
      <c r="G36" s="22"/>
      <c r="H36" s="22"/>
      <c r="I36" s="22"/>
    </row>
    <row r="37" spans="1:9" s="29" customFormat="1">
      <c r="A37" s="27"/>
      <c r="B37" s="28"/>
      <c r="G37" s="22"/>
      <c r="H37" s="22"/>
      <c r="I37" s="22"/>
    </row>
    <row r="38" spans="1:9" s="29" customFormat="1">
      <c r="A38" s="27"/>
      <c r="B38" s="28"/>
      <c r="G38" s="22"/>
      <c r="H38" s="22"/>
      <c r="I38" s="22"/>
    </row>
    <row r="39" spans="1:9" s="29" customFormat="1">
      <c r="A39" s="27"/>
      <c r="B39" s="28"/>
      <c r="G39" s="22"/>
      <c r="H39" s="22"/>
      <c r="I39" s="22"/>
    </row>
    <row r="40" spans="1:9" s="29" customFormat="1">
      <c r="A40" s="27"/>
      <c r="B40" s="28"/>
      <c r="G40" s="22"/>
      <c r="H40" s="22"/>
      <c r="I40" s="22"/>
    </row>
    <row r="41" spans="1:9" s="29" customFormat="1">
      <c r="A41" s="27"/>
      <c r="B41" s="28"/>
      <c r="G41" s="22"/>
      <c r="H41" s="22"/>
      <c r="I41" s="22"/>
    </row>
    <row r="42" spans="1:9" s="29" customFormat="1">
      <c r="A42" s="27"/>
      <c r="B42" s="28"/>
      <c r="G42" s="22"/>
      <c r="H42" s="22"/>
      <c r="I42" s="22"/>
    </row>
    <row r="43" spans="1:9" s="29" customFormat="1">
      <c r="A43" s="27"/>
      <c r="B43" s="28"/>
      <c r="G43" s="22"/>
      <c r="H43" s="22"/>
      <c r="I43" s="22"/>
    </row>
    <row r="44" spans="1:9" s="29" customFormat="1">
      <c r="A44" s="27"/>
      <c r="B44" s="28"/>
      <c r="G44" s="22"/>
      <c r="H44" s="22"/>
      <c r="I44" s="22"/>
    </row>
    <row r="45" spans="1:9" s="29" customFormat="1">
      <c r="A45" s="27"/>
      <c r="B45" s="28"/>
      <c r="G45" s="22"/>
      <c r="H45" s="22"/>
      <c r="I45" s="22"/>
    </row>
    <row r="46" spans="1:9" s="29" customFormat="1">
      <c r="A46" s="27"/>
      <c r="B46" s="28"/>
      <c r="G46" s="22"/>
      <c r="H46" s="22"/>
      <c r="I46" s="22"/>
    </row>
    <row r="47" spans="1:9" s="29" customFormat="1">
      <c r="A47" s="27"/>
      <c r="B47" s="28"/>
      <c r="G47" s="22"/>
      <c r="H47" s="22"/>
      <c r="I47" s="22"/>
    </row>
    <row r="48" spans="1:9" s="29" customFormat="1">
      <c r="A48" s="27"/>
      <c r="B48" s="28"/>
      <c r="G48" s="22"/>
      <c r="H48" s="22"/>
      <c r="I48" s="22"/>
    </row>
    <row r="49" spans="1:9" s="29" customFormat="1">
      <c r="A49" s="27"/>
      <c r="B49" s="28"/>
      <c r="G49" s="22"/>
      <c r="H49" s="22"/>
      <c r="I49" s="22"/>
    </row>
    <row r="50" spans="1:9" s="29" customFormat="1">
      <c r="A50" s="27"/>
      <c r="B50" s="28"/>
      <c r="G50" s="22"/>
      <c r="H50" s="22"/>
      <c r="I50" s="22"/>
    </row>
    <row r="51" spans="1:9" s="29" customFormat="1">
      <c r="A51" s="27"/>
      <c r="B51" s="28"/>
      <c r="G51" s="22"/>
      <c r="H51" s="22"/>
      <c r="I51" s="22"/>
    </row>
    <row r="52" spans="1:9" s="29" customFormat="1">
      <c r="A52" s="27"/>
      <c r="B52" s="28"/>
      <c r="G52" s="22"/>
      <c r="H52" s="22"/>
      <c r="I52" s="22"/>
    </row>
    <row r="53" spans="1:9" s="29" customFormat="1">
      <c r="A53" s="27"/>
      <c r="B53" s="28"/>
      <c r="G53" s="22"/>
      <c r="H53" s="22"/>
      <c r="I53" s="22"/>
    </row>
    <row r="54" spans="1:9" s="29" customFormat="1">
      <c r="A54" s="27"/>
      <c r="B54" s="28"/>
      <c r="G54" s="22"/>
      <c r="H54" s="22"/>
      <c r="I54" s="22"/>
    </row>
    <row r="55" spans="1:9" s="29" customFormat="1">
      <c r="A55" s="27"/>
      <c r="B55" s="28"/>
      <c r="G55" s="22"/>
      <c r="H55" s="22"/>
      <c r="I55" s="22"/>
    </row>
    <row r="56" spans="1:9" s="29" customFormat="1">
      <c r="A56" s="27"/>
      <c r="B56" s="28"/>
      <c r="G56" s="22"/>
      <c r="H56" s="22"/>
      <c r="I56" s="22"/>
    </row>
    <row r="57" spans="1:9" s="29" customFormat="1">
      <c r="A57" s="27"/>
      <c r="B57" s="28"/>
      <c r="G57" s="22"/>
      <c r="H57" s="22"/>
      <c r="I57" s="22"/>
    </row>
    <row r="58" spans="1:9" s="29" customFormat="1">
      <c r="A58" s="27"/>
      <c r="B58" s="28"/>
      <c r="G58" s="22"/>
      <c r="H58" s="22"/>
      <c r="I58" s="22"/>
    </row>
    <row r="59" spans="1:9" s="29" customFormat="1">
      <c r="A59" s="27"/>
      <c r="B59" s="28"/>
      <c r="G59" s="22"/>
      <c r="H59" s="22"/>
      <c r="I59" s="22"/>
    </row>
    <row r="60" spans="1:9" s="29" customFormat="1">
      <c r="A60" s="27"/>
      <c r="B60" s="28"/>
      <c r="G60" s="22"/>
      <c r="H60" s="22"/>
      <c r="I60" s="22"/>
    </row>
    <row r="61" spans="1:9" s="29" customFormat="1">
      <c r="A61" s="27"/>
      <c r="B61" s="28"/>
      <c r="G61" s="22"/>
      <c r="H61" s="22"/>
      <c r="I61" s="22"/>
    </row>
    <row r="62" spans="1:9" s="29" customFormat="1">
      <c r="A62" s="27"/>
      <c r="B62" s="28"/>
      <c r="G62" s="22"/>
      <c r="H62" s="22"/>
      <c r="I62" s="22"/>
    </row>
    <row r="63" spans="1:9" s="29" customFormat="1">
      <c r="A63" s="27"/>
      <c r="B63" s="28"/>
      <c r="G63" s="22"/>
      <c r="H63" s="22"/>
      <c r="I63" s="22"/>
    </row>
    <row r="64" spans="1:9" s="29" customFormat="1">
      <c r="A64" s="27"/>
      <c r="B64" s="28"/>
      <c r="G64" s="22"/>
      <c r="H64" s="22"/>
      <c r="I64" s="22"/>
    </row>
    <row r="65" spans="1:9" s="29" customFormat="1">
      <c r="A65" s="27"/>
      <c r="B65" s="28"/>
      <c r="G65" s="22"/>
      <c r="H65" s="22"/>
      <c r="I65" s="22"/>
    </row>
    <row r="66" spans="1:9" s="29" customFormat="1">
      <c r="A66" s="27"/>
      <c r="B66" s="28"/>
      <c r="G66" s="22"/>
      <c r="H66" s="22"/>
      <c r="I66" s="22"/>
    </row>
    <row r="67" spans="1:9" s="29" customFormat="1">
      <c r="A67" s="27"/>
      <c r="B67" s="28"/>
      <c r="G67" s="22"/>
      <c r="H67" s="22"/>
      <c r="I67" s="22"/>
    </row>
    <row r="68" spans="1:9" s="29" customFormat="1">
      <c r="A68" s="27"/>
      <c r="B68" s="28"/>
      <c r="G68" s="22"/>
      <c r="H68" s="22"/>
      <c r="I68" s="22"/>
    </row>
    <row r="69" spans="1:9" s="29" customFormat="1">
      <c r="A69" s="27"/>
      <c r="B69" s="28"/>
      <c r="G69" s="22"/>
      <c r="H69" s="22"/>
      <c r="I69" s="22"/>
    </row>
    <row r="70" spans="1:9" s="29" customFormat="1">
      <c r="A70" s="27"/>
      <c r="B70" s="28"/>
      <c r="G70" s="22"/>
      <c r="H70" s="22"/>
      <c r="I70" s="22"/>
    </row>
    <row r="71" spans="1:9" s="29" customFormat="1">
      <c r="A71" s="27"/>
      <c r="B71" s="28"/>
      <c r="G71" s="22"/>
      <c r="H71" s="22"/>
      <c r="I71" s="22"/>
    </row>
    <row r="72" spans="1:9" s="29" customFormat="1">
      <c r="A72" s="27"/>
      <c r="B72" s="28"/>
      <c r="G72" s="22"/>
      <c r="H72" s="22"/>
      <c r="I72" s="22"/>
    </row>
    <row r="73" spans="1:9" s="29" customFormat="1">
      <c r="A73" s="27"/>
      <c r="B73" s="28"/>
      <c r="G73" s="22"/>
      <c r="H73" s="22"/>
      <c r="I73" s="22"/>
    </row>
    <row r="74" spans="1:9" s="29" customFormat="1">
      <c r="A74" s="27"/>
      <c r="B74" s="28"/>
      <c r="G74" s="22"/>
      <c r="H74" s="22"/>
      <c r="I74" s="22"/>
    </row>
    <row r="75" spans="1:9" s="29" customFormat="1">
      <c r="A75" s="27"/>
      <c r="B75" s="28"/>
      <c r="G75" s="22"/>
      <c r="H75" s="22"/>
      <c r="I75" s="22"/>
    </row>
    <row r="76" spans="1:9" s="29" customFormat="1">
      <c r="A76" s="27"/>
      <c r="B76" s="28"/>
      <c r="G76" s="22"/>
      <c r="H76" s="22"/>
      <c r="I76" s="22"/>
    </row>
    <row r="77" spans="1:9" s="29" customFormat="1">
      <c r="A77" s="27"/>
      <c r="B77" s="28"/>
      <c r="G77" s="22"/>
      <c r="H77" s="22"/>
      <c r="I77" s="22"/>
    </row>
    <row r="78" spans="1:9" s="29" customFormat="1">
      <c r="A78" s="27"/>
      <c r="B78" s="28"/>
      <c r="G78" s="22"/>
      <c r="H78" s="22"/>
      <c r="I78" s="22"/>
    </row>
    <row r="79" spans="1:9" s="29" customFormat="1">
      <c r="A79" s="27"/>
      <c r="B79" s="28"/>
      <c r="G79" s="22"/>
      <c r="H79" s="22"/>
      <c r="I79" s="22"/>
    </row>
    <row r="80" spans="1:9" s="29" customFormat="1">
      <c r="A80" s="27"/>
      <c r="B80" s="28"/>
      <c r="G80" s="22"/>
      <c r="H80" s="22"/>
      <c r="I80" s="22"/>
    </row>
    <row r="81" spans="1:9" s="29" customFormat="1">
      <c r="A81" s="27"/>
      <c r="B81" s="28"/>
      <c r="G81" s="22"/>
      <c r="H81" s="22"/>
      <c r="I81" s="22"/>
    </row>
    <row r="82" spans="1:9" s="29" customFormat="1">
      <c r="A82" s="27"/>
      <c r="B82" s="28"/>
      <c r="G82" s="22"/>
      <c r="H82" s="22"/>
      <c r="I82" s="22"/>
    </row>
    <row r="83" spans="1:9" s="29" customFormat="1">
      <c r="A83" s="27"/>
      <c r="B83" s="28"/>
      <c r="G83" s="22"/>
      <c r="H83" s="22"/>
      <c r="I83" s="22"/>
    </row>
    <row r="84" spans="1:9" s="29" customFormat="1">
      <c r="A84" s="27"/>
      <c r="B84" s="28"/>
      <c r="G84" s="22"/>
      <c r="H84" s="22"/>
      <c r="I84" s="22"/>
    </row>
    <row r="85" spans="1:9" s="29" customFormat="1">
      <c r="A85" s="27"/>
      <c r="B85" s="28"/>
      <c r="G85" s="22"/>
      <c r="H85" s="22"/>
      <c r="I85" s="22"/>
    </row>
    <row r="86" spans="1:9" s="29" customFormat="1">
      <c r="A86" s="27"/>
      <c r="B86" s="28"/>
      <c r="G86" s="22"/>
      <c r="H86" s="22"/>
      <c r="I86" s="22"/>
    </row>
    <row r="87" spans="1:9" s="29" customFormat="1">
      <c r="A87" s="27"/>
      <c r="B87" s="28"/>
      <c r="G87" s="22"/>
      <c r="H87" s="22"/>
      <c r="I87" s="22"/>
    </row>
    <row r="88" spans="1:9" s="29" customFormat="1">
      <c r="A88" s="27"/>
      <c r="B88" s="28"/>
      <c r="G88" s="22"/>
      <c r="H88" s="22"/>
      <c r="I88" s="22"/>
    </row>
    <row r="89" spans="1:9" s="29" customFormat="1">
      <c r="A89" s="27"/>
      <c r="B89" s="28"/>
      <c r="G89" s="22"/>
      <c r="H89" s="22"/>
      <c r="I89" s="22"/>
    </row>
    <row r="90" spans="1:9" s="29" customFormat="1">
      <c r="A90" s="27"/>
      <c r="B90" s="28"/>
      <c r="G90" s="22"/>
      <c r="H90" s="22"/>
      <c r="I90" s="22"/>
    </row>
    <row r="91" spans="1:9" s="29" customFormat="1">
      <c r="A91" s="27"/>
      <c r="B91" s="28"/>
      <c r="G91" s="22"/>
      <c r="H91" s="22"/>
      <c r="I91" s="22"/>
    </row>
    <row r="92" spans="1:9" s="29" customFormat="1">
      <c r="A92" s="27"/>
      <c r="B92" s="28"/>
      <c r="G92" s="22"/>
      <c r="H92" s="22"/>
      <c r="I92" s="22"/>
    </row>
    <row r="93" spans="1:9" s="29" customFormat="1">
      <c r="A93" s="27"/>
      <c r="B93" s="28"/>
      <c r="G93" s="22"/>
      <c r="H93" s="22"/>
      <c r="I93" s="22"/>
    </row>
    <row r="94" spans="1:9" s="29" customFormat="1">
      <c r="A94" s="27"/>
      <c r="B94" s="28"/>
      <c r="G94" s="22"/>
      <c r="H94" s="22"/>
      <c r="I94" s="22"/>
    </row>
    <row r="95" spans="1:9" s="29" customFormat="1">
      <c r="A95" s="27"/>
      <c r="B95" s="28"/>
      <c r="G95" s="22"/>
      <c r="H95" s="22"/>
      <c r="I95" s="22"/>
    </row>
    <row r="96" spans="1:9" s="29" customFormat="1">
      <c r="A96" s="27"/>
      <c r="B96" s="28"/>
      <c r="G96" s="22"/>
      <c r="H96" s="22"/>
      <c r="I96" s="22"/>
    </row>
    <row r="97" spans="1:9" s="29" customFormat="1">
      <c r="A97" s="27"/>
      <c r="B97" s="28"/>
      <c r="G97" s="22"/>
      <c r="H97" s="22"/>
      <c r="I97" s="22"/>
    </row>
    <row r="98" spans="1:9" s="29" customFormat="1">
      <c r="A98" s="27"/>
      <c r="B98" s="28"/>
      <c r="G98" s="22"/>
      <c r="H98" s="22"/>
      <c r="I98" s="22"/>
    </row>
    <row r="99" spans="1:9" s="29" customFormat="1">
      <c r="A99" s="27"/>
      <c r="B99" s="28"/>
      <c r="G99" s="22"/>
      <c r="H99" s="22"/>
      <c r="I99" s="22"/>
    </row>
    <row r="100" spans="1:9" s="29" customFormat="1">
      <c r="A100" s="27"/>
      <c r="B100" s="28"/>
      <c r="G100" s="22"/>
      <c r="H100" s="22"/>
      <c r="I100" s="22"/>
    </row>
    <row r="101" spans="1:9" s="29" customFormat="1">
      <c r="A101" s="27"/>
      <c r="B101" s="28"/>
      <c r="G101" s="22"/>
      <c r="H101" s="22"/>
      <c r="I101" s="22"/>
    </row>
    <row r="102" spans="1:9" s="29" customFormat="1">
      <c r="A102" s="27"/>
      <c r="B102" s="28"/>
      <c r="G102" s="22"/>
      <c r="H102" s="22"/>
      <c r="I102" s="22"/>
    </row>
    <row r="103" spans="1:9" s="29" customFormat="1">
      <c r="A103" s="27"/>
      <c r="B103" s="28"/>
      <c r="G103" s="22"/>
      <c r="H103" s="22"/>
      <c r="I103" s="22"/>
    </row>
    <row r="104" spans="1:9" s="29" customFormat="1">
      <c r="A104" s="27"/>
      <c r="B104" s="28"/>
      <c r="G104" s="22"/>
      <c r="H104" s="22"/>
      <c r="I104" s="22"/>
    </row>
    <row r="105" spans="1:9" s="29" customFormat="1">
      <c r="A105" s="27"/>
      <c r="B105" s="28"/>
      <c r="G105" s="22"/>
      <c r="H105" s="22"/>
      <c r="I105" s="22"/>
    </row>
    <row r="106" spans="1:9" s="29" customFormat="1">
      <c r="A106" s="27"/>
      <c r="B106" s="28"/>
      <c r="G106" s="22"/>
      <c r="H106" s="22"/>
      <c r="I106" s="22"/>
    </row>
    <row r="107" spans="1:9" s="29" customFormat="1">
      <c r="A107" s="27"/>
      <c r="B107" s="28"/>
      <c r="G107" s="22"/>
      <c r="H107" s="22"/>
      <c r="I107" s="22"/>
    </row>
    <row r="108" spans="1:9" s="29" customFormat="1">
      <c r="A108" s="27"/>
      <c r="B108" s="28"/>
      <c r="G108" s="22"/>
      <c r="H108" s="22"/>
      <c r="I108" s="22"/>
    </row>
    <row r="109" spans="1:9" s="29" customFormat="1">
      <c r="A109" s="27"/>
      <c r="B109" s="28"/>
      <c r="G109" s="22"/>
      <c r="H109" s="22"/>
      <c r="I109" s="22"/>
    </row>
    <row r="110" spans="1:9" s="29" customFormat="1">
      <c r="A110" s="27"/>
      <c r="B110" s="28"/>
      <c r="G110" s="22"/>
      <c r="H110" s="22"/>
      <c r="I110" s="22"/>
    </row>
    <row r="111" spans="1:9" s="29" customFormat="1">
      <c r="A111" s="27"/>
      <c r="B111" s="28"/>
      <c r="G111" s="22"/>
      <c r="H111" s="22"/>
      <c r="I111" s="22"/>
    </row>
    <row r="112" spans="1:9" s="29" customFormat="1">
      <c r="A112" s="27"/>
      <c r="B112" s="28"/>
      <c r="G112" s="22"/>
      <c r="H112" s="22"/>
      <c r="I112" s="22"/>
    </row>
    <row r="113" spans="1:9" s="29" customFormat="1">
      <c r="A113" s="27"/>
      <c r="B113" s="28"/>
      <c r="G113" s="22"/>
      <c r="H113" s="22"/>
      <c r="I113" s="22"/>
    </row>
    <row r="114" spans="1:9" s="29" customFormat="1">
      <c r="A114" s="27"/>
      <c r="B114" s="28"/>
      <c r="G114" s="22"/>
      <c r="H114" s="22"/>
      <c r="I114" s="22"/>
    </row>
    <row r="115" spans="1:9" s="29" customFormat="1">
      <c r="A115" s="27"/>
      <c r="B115" s="28"/>
      <c r="G115" s="22"/>
      <c r="H115" s="22"/>
      <c r="I115" s="22"/>
    </row>
    <row r="116" spans="1:9" s="29" customFormat="1">
      <c r="A116" s="27"/>
      <c r="B116" s="28"/>
      <c r="G116" s="22"/>
      <c r="H116" s="22"/>
      <c r="I116" s="22"/>
    </row>
    <row r="117" spans="1:9" s="29" customFormat="1">
      <c r="A117" s="27"/>
      <c r="B117" s="28"/>
      <c r="G117" s="22"/>
      <c r="H117" s="22"/>
      <c r="I117" s="22"/>
    </row>
    <row r="118" spans="1:9" s="29" customFormat="1">
      <c r="A118" s="27"/>
      <c r="B118" s="28"/>
      <c r="G118" s="22"/>
      <c r="H118" s="22"/>
      <c r="I118" s="22"/>
    </row>
    <row r="119" spans="1:9" s="29" customFormat="1">
      <c r="A119" s="27"/>
      <c r="B119" s="28"/>
      <c r="G119" s="22"/>
      <c r="H119" s="22"/>
      <c r="I119" s="22"/>
    </row>
    <row r="120" spans="1:9" s="29" customFormat="1">
      <c r="A120" s="27"/>
      <c r="B120" s="28"/>
      <c r="G120" s="22"/>
      <c r="H120" s="22"/>
      <c r="I120" s="22"/>
    </row>
    <row r="121" spans="1:9" s="29" customFormat="1">
      <c r="A121" s="27"/>
      <c r="B121" s="28"/>
      <c r="G121" s="22"/>
      <c r="H121" s="22"/>
      <c r="I121" s="22"/>
    </row>
    <row r="122" spans="1:9" s="29" customFormat="1">
      <c r="A122" s="27"/>
      <c r="B122" s="28"/>
      <c r="G122" s="22"/>
      <c r="H122" s="22"/>
      <c r="I122" s="22"/>
    </row>
    <row r="123" spans="1:9" s="29" customFormat="1">
      <c r="A123" s="27"/>
      <c r="B123" s="28"/>
      <c r="G123" s="22"/>
      <c r="H123" s="22"/>
      <c r="I123" s="22"/>
    </row>
    <row r="124" spans="1:9" s="29" customFormat="1">
      <c r="A124" s="27"/>
      <c r="B124" s="28"/>
      <c r="G124" s="22"/>
      <c r="H124" s="22"/>
      <c r="I124" s="22"/>
    </row>
    <row r="125" spans="1:9" s="29" customFormat="1">
      <c r="A125" s="27"/>
      <c r="B125" s="28"/>
      <c r="G125" s="22"/>
      <c r="H125" s="22"/>
      <c r="I125" s="22"/>
    </row>
    <row r="126" spans="1:9" s="29" customFormat="1">
      <c r="A126" s="27"/>
      <c r="B126" s="28"/>
      <c r="G126" s="22"/>
      <c r="H126" s="22"/>
      <c r="I126" s="22"/>
    </row>
    <row r="127" spans="1:9" s="29" customFormat="1">
      <c r="A127" s="27"/>
      <c r="B127" s="28"/>
      <c r="G127" s="22"/>
      <c r="H127" s="22"/>
      <c r="I127" s="22"/>
    </row>
    <row r="128" spans="1:9" s="29" customFormat="1">
      <c r="A128" s="27"/>
      <c r="B128" s="28"/>
      <c r="G128" s="22"/>
      <c r="H128" s="22"/>
      <c r="I128" s="22"/>
    </row>
    <row r="129" spans="1:9" s="29" customFormat="1">
      <c r="A129" s="27"/>
      <c r="B129" s="28"/>
      <c r="G129" s="22"/>
      <c r="H129" s="22"/>
      <c r="I129" s="22"/>
    </row>
    <row r="130" spans="1:9" s="29" customFormat="1">
      <c r="A130" s="27"/>
      <c r="B130" s="28"/>
      <c r="G130" s="22"/>
      <c r="H130" s="22"/>
      <c r="I130" s="22"/>
    </row>
    <row r="131" spans="1:9" s="29" customFormat="1">
      <c r="A131" s="27"/>
      <c r="B131" s="28"/>
      <c r="G131" s="22"/>
      <c r="H131" s="22"/>
      <c r="I131" s="22"/>
    </row>
    <row r="132" spans="1:9" s="29" customFormat="1">
      <c r="A132" s="27"/>
      <c r="B132" s="28"/>
      <c r="G132" s="22"/>
      <c r="H132" s="22"/>
      <c r="I132" s="22"/>
    </row>
    <row r="133" spans="1:9" s="29" customFormat="1">
      <c r="A133" s="27"/>
      <c r="B133" s="28"/>
      <c r="G133" s="22"/>
      <c r="H133" s="22"/>
      <c r="I133" s="22"/>
    </row>
    <row r="134" spans="1:9" s="29" customFormat="1">
      <c r="A134" s="27"/>
      <c r="B134" s="28"/>
      <c r="G134" s="22"/>
      <c r="H134" s="22"/>
      <c r="I134" s="22"/>
    </row>
    <row r="135" spans="1:9" s="29" customFormat="1">
      <c r="A135" s="27"/>
      <c r="B135" s="28"/>
      <c r="G135" s="22"/>
      <c r="H135" s="22"/>
      <c r="I135" s="22"/>
    </row>
    <row r="136" spans="1:9" s="29" customFormat="1">
      <c r="A136" s="27"/>
      <c r="B136" s="28"/>
      <c r="G136" s="22"/>
      <c r="H136" s="22"/>
      <c r="I136" s="22"/>
    </row>
    <row r="137" spans="1:9" s="29" customFormat="1">
      <c r="A137" s="27"/>
      <c r="B137" s="28"/>
      <c r="G137" s="22"/>
      <c r="H137" s="22"/>
      <c r="I137" s="22"/>
    </row>
    <row r="138" spans="1:9" s="29" customFormat="1">
      <c r="A138" s="27"/>
      <c r="B138" s="28"/>
      <c r="G138" s="22"/>
      <c r="H138" s="22"/>
      <c r="I138" s="22"/>
    </row>
    <row r="139" spans="1:9" s="29" customFormat="1">
      <c r="A139" s="27"/>
      <c r="B139" s="28"/>
      <c r="G139" s="22"/>
      <c r="H139" s="22"/>
      <c r="I139" s="22"/>
    </row>
    <row r="140" spans="1:9" s="29" customFormat="1">
      <c r="A140" s="27"/>
      <c r="B140" s="28"/>
      <c r="G140" s="22"/>
      <c r="H140" s="22"/>
      <c r="I140" s="22"/>
    </row>
    <row r="141" spans="1:9" s="29" customFormat="1">
      <c r="A141" s="27"/>
      <c r="B141" s="28"/>
      <c r="G141" s="22"/>
      <c r="H141" s="22"/>
      <c r="I141" s="22"/>
    </row>
    <row r="142" spans="1:9" s="29" customFormat="1">
      <c r="A142" s="27"/>
      <c r="B142" s="28"/>
      <c r="G142" s="22"/>
      <c r="H142" s="22"/>
      <c r="I142" s="22"/>
    </row>
    <row r="143" spans="1:9" s="29" customFormat="1">
      <c r="A143" s="27"/>
      <c r="B143" s="28"/>
      <c r="G143" s="22"/>
      <c r="H143" s="22"/>
      <c r="I143" s="22"/>
    </row>
    <row r="144" spans="1:9" s="29" customFormat="1">
      <c r="A144" s="27"/>
      <c r="B144" s="28"/>
      <c r="G144" s="22"/>
      <c r="H144" s="22"/>
      <c r="I144" s="22"/>
    </row>
    <row r="145" spans="1:9" s="29" customFormat="1">
      <c r="A145" s="27"/>
      <c r="B145" s="28"/>
      <c r="G145" s="22"/>
      <c r="H145" s="22"/>
      <c r="I145" s="22"/>
    </row>
    <row r="146" spans="1:9" s="29" customFormat="1">
      <c r="A146" s="27"/>
      <c r="B146" s="28"/>
      <c r="G146" s="22"/>
      <c r="H146" s="22"/>
      <c r="I146" s="22"/>
    </row>
    <row r="147" spans="1:9" s="29" customFormat="1">
      <c r="A147" s="27"/>
      <c r="B147" s="28"/>
      <c r="G147" s="22"/>
      <c r="H147" s="22"/>
      <c r="I147" s="22"/>
    </row>
    <row r="148" spans="1:9" s="29" customFormat="1">
      <c r="A148" s="27"/>
      <c r="B148" s="28"/>
      <c r="G148" s="22"/>
      <c r="H148" s="22"/>
      <c r="I148" s="22"/>
    </row>
    <row r="149" spans="1:9" s="29" customFormat="1">
      <c r="A149" s="27"/>
      <c r="B149" s="28"/>
      <c r="G149" s="22"/>
      <c r="H149" s="22"/>
      <c r="I149" s="22"/>
    </row>
    <row r="150" spans="1:9" s="29" customFormat="1">
      <c r="A150" s="27"/>
      <c r="B150" s="28"/>
      <c r="G150" s="22"/>
      <c r="H150" s="22"/>
      <c r="I150" s="22"/>
    </row>
    <row r="151" spans="1:9" s="29" customFormat="1">
      <c r="A151" s="27"/>
      <c r="B151" s="28"/>
      <c r="G151" s="22"/>
      <c r="H151" s="22"/>
      <c r="I151" s="22"/>
    </row>
    <row r="152" spans="1:9" s="29" customFormat="1">
      <c r="A152" s="27"/>
      <c r="B152" s="28"/>
      <c r="G152" s="22"/>
      <c r="H152" s="22"/>
      <c r="I152" s="22"/>
    </row>
    <row r="153" spans="1:9" s="29" customFormat="1">
      <c r="A153" s="27"/>
      <c r="B153" s="28"/>
      <c r="G153" s="22"/>
      <c r="H153" s="22"/>
      <c r="I153" s="22"/>
    </row>
    <row r="154" spans="1:9" s="29" customFormat="1">
      <c r="A154" s="27"/>
      <c r="B154" s="28"/>
      <c r="G154" s="22"/>
      <c r="H154" s="22"/>
      <c r="I154" s="22"/>
    </row>
    <row r="155" spans="1:9" s="29" customFormat="1">
      <c r="A155" s="27"/>
      <c r="B155" s="28"/>
      <c r="G155" s="22"/>
      <c r="H155" s="22"/>
      <c r="I155" s="22"/>
    </row>
    <row r="156" spans="1:9" s="29" customFormat="1">
      <c r="A156" s="27"/>
      <c r="B156" s="28"/>
      <c r="G156" s="22"/>
      <c r="H156" s="22"/>
      <c r="I156" s="22"/>
    </row>
    <row r="157" spans="1:9" s="29" customFormat="1">
      <c r="A157" s="27"/>
      <c r="B157" s="28"/>
      <c r="G157" s="22"/>
      <c r="H157" s="22"/>
      <c r="I157" s="22"/>
    </row>
    <row r="158" spans="1:9" s="29" customFormat="1">
      <c r="A158" s="27"/>
      <c r="B158" s="28"/>
      <c r="G158" s="22"/>
      <c r="H158" s="22"/>
      <c r="I158" s="22"/>
    </row>
    <row r="159" spans="1:9" s="29" customFormat="1">
      <c r="A159" s="27"/>
      <c r="B159" s="28"/>
      <c r="G159" s="22"/>
      <c r="H159" s="22"/>
      <c r="I159" s="22"/>
    </row>
    <row r="160" spans="1:9" s="29" customFormat="1">
      <c r="A160" s="27"/>
      <c r="B160" s="28"/>
      <c r="G160" s="22"/>
      <c r="H160" s="22"/>
      <c r="I160" s="22"/>
    </row>
    <row r="161" spans="1:9" s="29" customFormat="1">
      <c r="A161" s="27"/>
      <c r="B161" s="28"/>
      <c r="G161" s="22"/>
      <c r="H161" s="22"/>
      <c r="I161" s="22"/>
    </row>
    <row r="162" spans="1:9" s="29" customFormat="1">
      <c r="A162" s="27"/>
      <c r="B162" s="28"/>
      <c r="G162" s="22"/>
      <c r="H162" s="22"/>
      <c r="I162" s="22"/>
    </row>
    <row r="163" spans="1:9" s="29" customFormat="1">
      <c r="A163" s="27"/>
      <c r="B163" s="28"/>
      <c r="G163" s="22"/>
      <c r="H163" s="22"/>
      <c r="I163" s="22"/>
    </row>
    <row r="164" spans="1:9" s="29" customFormat="1">
      <c r="A164" s="27"/>
      <c r="B164" s="28"/>
      <c r="G164" s="22"/>
      <c r="H164" s="22"/>
      <c r="I164" s="22"/>
    </row>
    <row r="165" spans="1:9" s="29" customFormat="1">
      <c r="A165" s="27"/>
      <c r="B165" s="28"/>
      <c r="G165" s="22"/>
      <c r="H165" s="22"/>
      <c r="I165" s="22"/>
    </row>
    <row r="166" spans="1:9" s="29" customFormat="1">
      <c r="A166" s="27"/>
      <c r="B166" s="28"/>
      <c r="G166" s="22"/>
      <c r="H166" s="22"/>
      <c r="I166" s="22"/>
    </row>
    <row r="167" spans="1:9" s="29" customFormat="1">
      <c r="A167" s="27"/>
      <c r="B167" s="28"/>
      <c r="G167" s="22"/>
      <c r="H167" s="22"/>
      <c r="I167" s="22"/>
    </row>
    <row r="168" spans="1:9" s="29" customFormat="1">
      <c r="A168" s="27"/>
      <c r="B168" s="28"/>
      <c r="G168" s="22"/>
      <c r="H168" s="22"/>
      <c r="I168" s="22"/>
    </row>
    <row r="169" spans="1:9" s="29" customFormat="1">
      <c r="A169" s="27"/>
      <c r="B169" s="28"/>
      <c r="G169" s="22"/>
      <c r="H169" s="22"/>
      <c r="I169" s="22"/>
    </row>
    <row r="170" spans="1:9" s="29" customFormat="1">
      <c r="A170" s="27"/>
      <c r="B170" s="28"/>
      <c r="G170" s="22"/>
      <c r="H170" s="22"/>
      <c r="I170" s="22"/>
    </row>
    <row r="171" spans="1:9" s="29" customFormat="1">
      <c r="A171" s="27"/>
      <c r="B171" s="28"/>
      <c r="G171" s="22"/>
      <c r="H171" s="22"/>
      <c r="I171" s="22"/>
    </row>
    <row r="172" spans="1:9" s="29" customFormat="1">
      <c r="A172" s="27"/>
      <c r="B172" s="28"/>
      <c r="G172" s="22"/>
      <c r="H172" s="22"/>
      <c r="I172" s="22"/>
    </row>
    <row r="173" spans="1:9" s="29" customFormat="1">
      <c r="A173" s="27"/>
      <c r="B173" s="28"/>
      <c r="G173" s="22"/>
      <c r="H173" s="22"/>
      <c r="I173" s="22"/>
    </row>
    <row r="174" spans="1:9" s="29" customFormat="1">
      <c r="A174" s="27"/>
      <c r="B174" s="28"/>
      <c r="G174" s="22"/>
      <c r="H174" s="22"/>
      <c r="I174" s="22"/>
    </row>
    <row r="175" spans="1:9" s="29" customFormat="1">
      <c r="A175" s="27"/>
      <c r="B175" s="28"/>
      <c r="G175" s="22"/>
      <c r="H175" s="22"/>
      <c r="I175" s="22"/>
    </row>
    <row r="176" spans="1:9" s="29" customFormat="1">
      <c r="A176" s="27"/>
      <c r="B176" s="28"/>
      <c r="G176" s="22"/>
      <c r="H176" s="22"/>
      <c r="I176" s="22"/>
    </row>
    <row r="177" spans="1:9" s="29" customFormat="1">
      <c r="A177" s="27"/>
      <c r="B177" s="28"/>
      <c r="G177" s="22"/>
      <c r="H177" s="22"/>
      <c r="I177" s="22"/>
    </row>
    <row r="178" spans="1:9" s="29" customFormat="1">
      <c r="A178" s="27"/>
      <c r="B178" s="28"/>
      <c r="G178" s="22"/>
      <c r="H178" s="22"/>
      <c r="I178" s="22"/>
    </row>
    <row r="179" spans="1:9" s="29" customFormat="1">
      <c r="A179" s="27"/>
      <c r="B179" s="28"/>
      <c r="G179" s="22"/>
      <c r="H179" s="22"/>
      <c r="I179" s="22"/>
    </row>
    <row r="180" spans="1:9" s="29" customFormat="1">
      <c r="A180" s="27"/>
      <c r="B180" s="28"/>
      <c r="G180" s="22"/>
      <c r="H180" s="22"/>
      <c r="I180" s="22"/>
    </row>
    <row r="181" spans="1:9" s="29" customFormat="1">
      <c r="A181" s="27"/>
      <c r="B181" s="28"/>
      <c r="G181" s="22"/>
      <c r="H181" s="22"/>
      <c r="I181" s="22"/>
    </row>
    <row r="182" spans="1:9" s="29" customFormat="1">
      <c r="A182" s="27"/>
      <c r="B182" s="28"/>
      <c r="G182" s="22"/>
      <c r="H182" s="22"/>
      <c r="I182" s="22"/>
    </row>
    <row r="183" spans="1:9" s="29" customFormat="1">
      <c r="A183" s="27"/>
      <c r="B183" s="28"/>
      <c r="G183" s="22"/>
      <c r="H183" s="22"/>
      <c r="I183" s="22"/>
    </row>
    <row r="184" spans="1:9" s="29" customFormat="1">
      <c r="A184" s="27"/>
      <c r="B184" s="28"/>
      <c r="G184" s="22"/>
      <c r="H184" s="22"/>
      <c r="I184" s="22"/>
    </row>
    <row r="185" spans="1:9" s="29" customFormat="1">
      <c r="A185" s="27"/>
      <c r="B185" s="28"/>
      <c r="G185" s="22"/>
      <c r="H185" s="22"/>
      <c r="I185" s="22"/>
    </row>
    <row r="186" spans="1:9" s="29" customFormat="1">
      <c r="A186" s="27"/>
      <c r="B186" s="28"/>
      <c r="G186" s="22"/>
      <c r="H186" s="22"/>
      <c r="I186" s="22"/>
    </row>
    <row r="187" spans="1:9" s="29" customFormat="1">
      <c r="A187" s="27"/>
      <c r="B187" s="28"/>
      <c r="G187" s="22"/>
      <c r="H187" s="22"/>
      <c r="I187" s="22"/>
    </row>
    <row r="188" spans="1:9" s="29" customFormat="1">
      <c r="A188" s="27"/>
      <c r="B188" s="28"/>
      <c r="G188" s="22"/>
      <c r="H188" s="22"/>
      <c r="I188" s="22"/>
    </row>
    <row r="189" spans="1:9" s="29" customFormat="1">
      <c r="A189" s="27"/>
      <c r="B189" s="28"/>
      <c r="G189" s="22"/>
      <c r="H189" s="22"/>
      <c r="I189" s="22"/>
    </row>
    <row r="190" spans="1:9" s="29" customFormat="1">
      <c r="A190" s="27"/>
      <c r="B190" s="28"/>
      <c r="G190" s="22"/>
      <c r="H190" s="22"/>
      <c r="I190" s="22"/>
    </row>
    <row r="191" spans="1:9" s="29" customFormat="1">
      <c r="A191" s="27"/>
      <c r="B191" s="28"/>
      <c r="G191" s="22"/>
      <c r="H191" s="22"/>
      <c r="I191" s="22"/>
    </row>
    <row r="192" spans="1:9" s="29" customFormat="1">
      <c r="A192" s="27"/>
      <c r="B192" s="28"/>
      <c r="G192" s="22"/>
      <c r="H192" s="22"/>
      <c r="I192" s="22"/>
    </row>
    <row r="193" spans="1:9" s="29" customFormat="1">
      <c r="A193" s="27"/>
      <c r="B193" s="28"/>
      <c r="G193" s="22"/>
      <c r="H193" s="22"/>
      <c r="I193" s="22"/>
    </row>
    <row r="194" spans="1:9" s="29" customFormat="1">
      <c r="A194" s="22"/>
      <c r="B194" s="28"/>
      <c r="G194" s="22"/>
      <c r="H194" s="22"/>
      <c r="I194" s="22"/>
    </row>
    <row r="195" spans="1:9" s="29" customFormat="1">
      <c r="A195" s="22"/>
      <c r="B195" s="28"/>
      <c r="G195" s="22"/>
      <c r="H195" s="22"/>
      <c r="I195" s="22"/>
    </row>
    <row r="196" spans="1:9" s="29" customFormat="1">
      <c r="A196" s="22"/>
      <c r="B196" s="28"/>
      <c r="G196" s="22"/>
      <c r="H196" s="22"/>
      <c r="I196" s="22"/>
    </row>
    <row r="197" spans="1:9" s="29" customFormat="1">
      <c r="A197" s="22"/>
      <c r="B197" s="28"/>
      <c r="G197" s="22"/>
      <c r="H197" s="22"/>
      <c r="I197" s="22"/>
    </row>
    <row r="198" spans="1:9" s="29" customFormat="1">
      <c r="A198" s="22"/>
      <c r="B198" s="28"/>
      <c r="G198" s="22"/>
      <c r="H198" s="22"/>
      <c r="I198" s="22"/>
    </row>
    <row r="199" spans="1:9" s="29" customFormat="1">
      <c r="A199" s="22"/>
      <c r="B199" s="28"/>
      <c r="G199" s="22"/>
      <c r="H199" s="22"/>
      <c r="I199" s="22"/>
    </row>
    <row r="200" spans="1:9" s="29" customFormat="1">
      <c r="A200" s="22"/>
      <c r="B200" s="28"/>
      <c r="G200" s="22"/>
      <c r="H200" s="22"/>
      <c r="I200" s="22"/>
    </row>
    <row r="201" spans="1:9" s="29" customFormat="1">
      <c r="A201" s="22"/>
      <c r="B201" s="28"/>
      <c r="G201" s="22"/>
      <c r="H201" s="22"/>
      <c r="I201" s="22"/>
    </row>
    <row r="202" spans="1:9" s="29" customFormat="1">
      <c r="A202" s="22"/>
      <c r="B202" s="28"/>
      <c r="G202" s="22"/>
      <c r="H202" s="22"/>
      <c r="I202" s="22"/>
    </row>
    <row r="203" spans="1:9" s="29" customFormat="1">
      <c r="A203" s="22"/>
      <c r="B203" s="28"/>
      <c r="G203" s="22"/>
      <c r="H203" s="22"/>
      <c r="I203" s="22"/>
    </row>
    <row r="204" spans="1:9" s="29" customFormat="1">
      <c r="A204" s="22"/>
      <c r="B204" s="28"/>
      <c r="G204" s="22"/>
      <c r="H204" s="22"/>
      <c r="I204" s="22"/>
    </row>
    <row r="205" spans="1:9" s="29" customFormat="1">
      <c r="A205" s="22"/>
      <c r="B205" s="28"/>
      <c r="G205" s="22"/>
      <c r="H205" s="22"/>
      <c r="I205" s="22"/>
    </row>
    <row r="206" spans="1:9" s="29" customFormat="1">
      <c r="A206" s="22"/>
      <c r="B206" s="28"/>
      <c r="G206" s="22"/>
      <c r="H206" s="22"/>
      <c r="I206" s="22"/>
    </row>
    <row r="207" spans="1:9" s="29" customFormat="1">
      <c r="A207" s="22"/>
      <c r="B207" s="28"/>
      <c r="G207" s="22"/>
      <c r="H207" s="22"/>
      <c r="I207" s="22"/>
    </row>
    <row r="208" spans="1:9" s="29" customFormat="1">
      <c r="A208" s="22"/>
      <c r="B208" s="28"/>
      <c r="G208" s="22"/>
      <c r="H208" s="22"/>
      <c r="I208" s="22"/>
    </row>
    <row r="209" spans="1:9" s="29" customFormat="1">
      <c r="A209" s="22"/>
      <c r="B209" s="28"/>
      <c r="G209" s="22"/>
      <c r="H209" s="22"/>
      <c r="I209" s="22"/>
    </row>
    <row r="210" spans="1:9" s="29" customFormat="1">
      <c r="A210" s="22"/>
      <c r="B210" s="28"/>
      <c r="G210" s="22"/>
      <c r="H210" s="22"/>
      <c r="I210" s="22"/>
    </row>
    <row r="211" spans="1:9" s="29" customFormat="1">
      <c r="A211" s="22"/>
      <c r="B211" s="28"/>
      <c r="G211" s="22"/>
      <c r="H211" s="22"/>
      <c r="I211" s="22"/>
    </row>
    <row r="212" spans="1:9" s="29" customFormat="1">
      <c r="A212" s="22"/>
      <c r="B212" s="28"/>
      <c r="G212" s="22"/>
      <c r="H212" s="22"/>
      <c r="I212" s="22"/>
    </row>
    <row r="213" spans="1:9" s="29" customFormat="1">
      <c r="A213" s="22"/>
      <c r="B213" s="28"/>
      <c r="G213" s="22"/>
      <c r="H213" s="22"/>
      <c r="I213" s="22"/>
    </row>
    <row r="214" spans="1:9" s="29" customFormat="1">
      <c r="A214" s="22"/>
      <c r="B214" s="28"/>
      <c r="G214" s="22"/>
      <c r="H214" s="22"/>
      <c r="I214" s="22"/>
    </row>
    <row r="215" spans="1:9" s="29" customFormat="1">
      <c r="A215" s="22"/>
      <c r="B215" s="28"/>
      <c r="G215" s="22"/>
      <c r="H215" s="22"/>
      <c r="I215" s="22"/>
    </row>
    <row r="216" spans="1:9" s="29" customFormat="1">
      <c r="A216" s="22"/>
      <c r="B216" s="28"/>
      <c r="G216" s="22"/>
      <c r="H216" s="22"/>
      <c r="I216" s="22"/>
    </row>
    <row r="217" spans="1:9" s="29" customFormat="1">
      <c r="A217" s="22"/>
      <c r="B217" s="28"/>
      <c r="G217" s="22"/>
      <c r="H217" s="22"/>
      <c r="I217" s="22"/>
    </row>
    <row r="218" spans="1:9" s="29" customFormat="1">
      <c r="A218" s="22"/>
      <c r="B218" s="28"/>
      <c r="G218" s="22"/>
      <c r="H218" s="22"/>
      <c r="I218" s="22"/>
    </row>
    <row r="219" spans="1:9" s="29" customFormat="1">
      <c r="A219" s="22"/>
      <c r="B219" s="28"/>
      <c r="G219" s="22"/>
      <c r="H219" s="22"/>
      <c r="I219" s="22"/>
    </row>
    <row r="220" spans="1:9" s="29" customFormat="1">
      <c r="A220" s="22"/>
      <c r="B220" s="28"/>
      <c r="G220" s="22"/>
      <c r="H220" s="22"/>
      <c r="I220" s="22"/>
    </row>
    <row r="221" spans="1:9" s="29" customFormat="1">
      <c r="A221" s="22"/>
      <c r="B221" s="28"/>
      <c r="G221" s="22"/>
      <c r="H221" s="22"/>
      <c r="I221" s="22"/>
    </row>
    <row r="222" spans="1:9" s="29" customFormat="1">
      <c r="A222" s="22"/>
      <c r="B222" s="28"/>
      <c r="G222" s="22"/>
      <c r="H222" s="22"/>
      <c r="I222" s="22"/>
    </row>
    <row r="223" spans="1:9" s="29" customFormat="1">
      <c r="A223" s="22"/>
      <c r="B223" s="28"/>
      <c r="G223" s="22"/>
      <c r="H223" s="22"/>
      <c r="I223" s="22"/>
    </row>
    <row r="224" spans="1:9" s="29" customFormat="1">
      <c r="A224" s="22"/>
      <c r="B224" s="28"/>
      <c r="G224" s="22"/>
      <c r="H224" s="22"/>
      <c r="I224" s="22"/>
    </row>
    <row r="225" spans="1:9" s="29" customFormat="1">
      <c r="A225" s="22"/>
      <c r="B225" s="28"/>
      <c r="G225" s="22"/>
      <c r="H225" s="22"/>
      <c r="I225" s="22"/>
    </row>
    <row r="226" spans="1:9" s="29" customFormat="1">
      <c r="A226" s="22"/>
      <c r="B226" s="28"/>
      <c r="G226" s="22"/>
      <c r="H226" s="22"/>
      <c r="I226" s="22"/>
    </row>
    <row r="227" spans="1:9" s="29" customFormat="1">
      <c r="A227" s="22"/>
      <c r="B227" s="28"/>
      <c r="G227" s="22"/>
      <c r="H227" s="22"/>
      <c r="I227" s="22"/>
    </row>
    <row r="228" spans="1:9" s="29" customFormat="1">
      <c r="A228" s="22"/>
      <c r="B228" s="28"/>
      <c r="G228" s="22"/>
      <c r="H228" s="22"/>
      <c r="I228" s="22"/>
    </row>
    <row r="229" spans="1:9" s="29" customFormat="1">
      <c r="A229" s="22"/>
      <c r="B229" s="28"/>
      <c r="G229" s="22"/>
      <c r="H229" s="22"/>
      <c r="I229" s="22"/>
    </row>
    <row r="230" spans="1:9" s="29" customFormat="1">
      <c r="A230" s="22"/>
      <c r="B230" s="28"/>
      <c r="G230" s="22"/>
      <c r="H230" s="22"/>
      <c r="I230" s="22"/>
    </row>
    <row r="231" spans="1:9" s="29" customFormat="1">
      <c r="A231" s="22"/>
      <c r="B231" s="28"/>
      <c r="G231" s="22"/>
      <c r="H231" s="22"/>
      <c r="I231" s="22"/>
    </row>
    <row r="232" spans="1:9" s="29" customFormat="1">
      <c r="A232" s="22"/>
      <c r="B232" s="28"/>
      <c r="G232" s="22"/>
      <c r="H232" s="22"/>
      <c r="I232" s="22"/>
    </row>
    <row r="233" spans="1:9" s="29" customFormat="1">
      <c r="A233" s="22"/>
      <c r="B233" s="28"/>
      <c r="G233" s="22"/>
      <c r="H233" s="22"/>
      <c r="I233" s="22"/>
    </row>
    <row r="234" spans="1:9" s="29" customFormat="1">
      <c r="A234" s="22"/>
      <c r="B234" s="28"/>
      <c r="G234" s="22"/>
      <c r="H234" s="22"/>
      <c r="I234" s="22"/>
    </row>
    <row r="235" spans="1:9" s="29" customFormat="1">
      <c r="A235" s="22"/>
      <c r="B235" s="28"/>
      <c r="G235" s="22"/>
      <c r="H235" s="22"/>
      <c r="I235" s="22"/>
    </row>
    <row r="236" spans="1:9" s="29" customFormat="1">
      <c r="A236" s="22"/>
      <c r="B236" s="28"/>
      <c r="G236" s="22"/>
      <c r="H236" s="22"/>
      <c r="I236" s="22"/>
    </row>
    <row r="237" spans="1:9" s="29" customFormat="1">
      <c r="A237" s="22"/>
      <c r="B237" s="28"/>
      <c r="G237" s="22"/>
      <c r="H237" s="22"/>
      <c r="I237" s="22"/>
    </row>
    <row r="238" spans="1:9" s="29" customFormat="1">
      <c r="A238" s="22"/>
      <c r="B238" s="28"/>
      <c r="G238" s="22"/>
      <c r="H238" s="22"/>
      <c r="I238" s="22"/>
    </row>
    <row r="239" spans="1:9" s="29" customFormat="1">
      <c r="A239" s="22"/>
      <c r="B239" s="28"/>
      <c r="G239" s="22"/>
      <c r="H239" s="22"/>
      <c r="I239" s="22"/>
    </row>
    <row r="240" spans="1:9" s="29" customFormat="1">
      <c r="A240" s="22"/>
      <c r="B240" s="28"/>
      <c r="G240" s="22"/>
      <c r="H240" s="22"/>
      <c r="I240" s="22"/>
    </row>
    <row r="241" spans="1:9" s="29" customFormat="1">
      <c r="A241" s="22"/>
      <c r="B241" s="28"/>
      <c r="G241" s="22"/>
      <c r="H241" s="22"/>
      <c r="I241" s="22"/>
    </row>
    <row r="242" spans="1:9" s="29" customFormat="1">
      <c r="A242" s="22"/>
      <c r="B242" s="28"/>
      <c r="G242" s="22"/>
      <c r="H242" s="22"/>
      <c r="I242" s="22"/>
    </row>
    <row r="243" spans="1:9" s="29" customFormat="1">
      <c r="A243" s="22"/>
      <c r="B243" s="28"/>
      <c r="G243" s="22"/>
      <c r="H243" s="22"/>
      <c r="I243" s="22"/>
    </row>
    <row r="244" spans="1:9" s="29" customFormat="1">
      <c r="A244" s="22"/>
      <c r="B244" s="28"/>
      <c r="G244" s="22"/>
      <c r="H244" s="22"/>
      <c r="I244" s="22"/>
    </row>
    <row r="245" spans="1:9" s="29" customFormat="1">
      <c r="A245" s="22"/>
      <c r="B245" s="28"/>
      <c r="G245" s="22"/>
      <c r="H245" s="22"/>
      <c r="I245" s="22"/>
    </row>
    <row r="246" spans="1:9" s="29" customFormat="1">
      <c r="A246" s="22"/>
      <c r="B246" s="28"/>
      <c r="G246" s="22"/>
      <c r="H246" s="22"/>
      <c r="I246" s="22"/>
    </row>
    <row r="247" spans="1:9" s="29" customFormat="1">
      <c r="A247" s="22"/>
      <c r="B247" s="28"/>
      <c r="G247" s="22"/>
      <c r="H247" s="22"/>
      <c r="I247" s="22"/>
    </row>
    <row r="248" spans="1:9" s="29" customFormat="1">
      <c r="A248" s="22"/>
      <c r="B248" s="28"/>
      <c r="G248" s="22"/>
      <c r="H248" s="22"/>
      <c r="I248" s="22"/>
    </row>
    <row r="249" spans="1:9" s="29" customFormat="1">
      <c r="A249" s="22"/>
      <c r="B249" s="28"/>
      <c r="G249" s="22"/>
      <c r="H249" s="22"/>
      <c r="I249" s="22"/>
    </row>
    <row r="250" spans="1:9" s="29" customFormat="1">
      <c r="A250" s="22"/>
      <c r="B250" s="28"/>
      <c r="G250" s="22"/>
      <c r="H250" s="22"/>
      <c r="I250" s="22"/>
    </row>
    <row r="251" spans="1:9" s="29" customFormat="1">
      <c r="A251" s="22"/>
      <c r="B251" s="28"/>
      <c r="G251" s="22"/>
      <c r="H251" s="22"/>
      <c r="I251" s="22"/>
    </row>
    <row r="252" spans="1:9" s="29" customFormat="1">
      <c r="A252" s="22"/>
      <c r="B252" s="28"/>
      <c r="G252" s="22"/>
      <c r="H252" s="22"/>
      <c r="I252" s="22"/>
    </row>
    <row r="253" spans="1:9" s="29" customFormat="1">
      <c r="A253" s="22"/>
      <c r="B253" s="28"/>
      <c r="G253" s="22"/>
      <c r="H253" s="22"/>
      <c r="I253" s="22"/>
    </row>
    <row r="254" spans="1:9" s="29" customFormat="1">
      <c r="A254" s="22"/>
      <c r="B254" s="28"/>
      <c r="G254" s="22"/>
      <c r="H254" s="22"/>
      <c r="I254" s="22"/>
    </row>
    <row r="255" spans="1:9" s="29" customFormat="1">
      <c r="A255" s="22"/>
      <c r="B255" s="28"/>
      <c r="G255" s="22"/>
      <c r="H255" s="22"/>
      <c r="I255" s="22"/>
    </row>
    <row r="256" spans="1:9" s="29" customFormat="1">
      <c r="A256" s="22"/>
      <c r="B256" s="28"/>
      <c r="G256" s="22"/>
      <c r="H256" s="22"/>
      <c r="I256" s="22"/>
    </row>
    <row r="257" spans="1:9" s="29" customFormat="1">
      <c r="A257" s="22"/>
      <c r="B257" s="28"/>
      <c r="G257" s="22"/>
      <c r="H257" s="22"/>
      <c r="I257" s="22"/>
    </row>
    <row r="258" spans="1:9" s="29" customFormat="1">
      <c r="A258" s="22"/>
      <c r="B258" s="28"/>
      <c r="G258" s="22"/>
      <c r="H258" s="22"/>
      <c r="I258" s="22"/>
    </row>
    <row r="259" spans="1:9" s="29" customFormat="1">
      <c r="A259" s="22"/>
      <c r="B259" s="28"/>
      <c r="G259" s="22"/>
      <c r="H259" s="22"/>
      <c r="I259" s="22"/>
    </row>
    <row r="260" spans="1:9" s="29" customFormat="1">
      <c r="A260" s="22"/>
      <c r="B260" s="28"/>
      <c r="G260" s="22"/>
      <c r="H260" s="22"/>
      <c r="I260" s="22"/>
    </row>
    <row r="261" spans="1:9" s="29" customFormat="1">
      <c r="A261" s="22"/>
      <c r="B261" s="28"/>
      <c r="G261" s="22"/>
      <c r="H261" s="22"/>
      <c r="I261" s="22"/>
    </row>
    <row r="262" spans="1:9" s="29" customFormat="1">
      <c r="A262" s="22"/>
      <c r="B262" s="28"/>
      <c r="G262" s="22"/>
      <c r="H262" s="22"/>
      <c r="I262" s="22"/>
    </row>
    <row r="263" spans="1:9" s="29" customFormat="1">
      <c r="A263" s="22"/>
      <c r="B263" s="28"/>
      <c r="G263" s="22"/>
      <c r="H263" s="22"/>
      <c r="I263" s="22"/>
    </row>
    <row r="264" spans="1:9" s="29" customFormat="1">
      <c r="A264" s="22"/>
      <c r="B264" s="28"/>
      <c r="G264" s="22"/>
      <c r="H264" s="22"/>
      <c r="I264" s="22"/>
    </row>
    <row r="265" spans="1:9" s="29" customFormat="1">
      <c r="A265" s="22"/>
      <c r="B265" s="28"/>
      <c r="G265" s="22"/>
      <c r="H265" s="22"/>
      <c r="I265" s="22"/>
    </row>
    <row r="266" spans="1:9" s="29" customFormat="1">
      <c r="A266" s="22"/>
      <c r="B266" s="28"/>
      <c r="G266" s="22"/>
      <c r="H266" s="22"/>
      <c r="I266" s="22"/>
    </row>
    <row r="267" spans="1:9" s="29" customFormat="1">
      <c r="A267" s="22"/>
      <c r="B267" s="28"/>
      <c r="G267" s="22"/>
      <c r="H267" s="22"/>
      <c r="I267" s="22"/>
    </row>
    <row r="268" spans="1:9" s="29" customFormat="1">
      <c r="A268" s="22"/>
      <c r="B268" s="28"/>
      <c r="G268" s="22"/>
      <c r="H268" s="22"/>
      <c r="I268" s="22"/>
    </row>
    <row r="269" spans="1:9" s="29" customFormat="1">
      <c r="A269" s="22"/>
      <c r="B269" s="28"/>
      <c r="G269" s="22"/>
      <c r="H269" s="22"/>
      <c r="I269" s="22"/>
    </row>
    <row r="270" spans="1:9" s="29" customFormat="1">
      <c r="A270" s="22"/>
      <c r="B270" s="28"/>
      <c r="G270" s="22"/>
      <c r="H270" s="22"/>
      <c r="I270" s="22"/>
    </row>
    <row r="271" spans="1:9" s="29" customFormat="1">
      <c r="A271" s="22"/>
      <c r="B271" s="28"/>
      <c r="G271" s="22"/>
      <c r="H271" s="22"/>
      <c r="I271" s="22"/>
    </row>
    <row r="272" spans="1:9" s="29" customFormat="1">
      <c r="A272" s="22"/>
      <c r="B272" s="28"/>
      <c r="G272" s="22"/>
      <c r="H272" s="22"/>
      <c r="I272" s="22"/>
    </row>
    <row r="273" spans="1:9" s="29" customFormat="1">
      <c r="A273" s="22"/>
      <c r="B273" s="28"/>
      <c r="G273" s="22"/>
      <c r="H273" s="22"/>
      <c r="I273" s="22"/>
    </row>
    <row r="274" spans="1:9" s="29" customFormat="1">
      <c r="A274" s="22"/>
      <c r="B274" s="28"/>
      <c r="G274" s="22"/>
      <c r="H274" s="22"/>
      <c r="I274" s="22"/>
    </row>
    <row r="275" spans="1:9" s="29" customFormat="1">
      <c r="A275" s="22"/>
      <c r="B275" s="28"/>
      <c r="G275" s="22"/>
      <c r="H275" s="22"/>
      <c r="I275" s="22"/>
    </row>
    <row r="276" spans="1:9" s="29" customFormat="1">
      <c r="A276" s="22"/>
      <c r="B276" s="28"/>
      <c r="G276" s="22"/>
      <c r="H276" s="22"/>
      <c r="I276" s="22"/>
    </row>
    <row r="277" spans="1:9" s="29" customFormat="1">
      <c r="A277" s="22"/>
      <c r="B277" s="28"/>
      <c r="G277" s="22"/>
      <c r="H277" s="22"/>
      <c r="I277" s="22"/>
    </row>
    <row r="278" spans="1:9" s="29" customFormat="1">
      <c r="A278" s="22"/>
      <c r="B278" s="28"/>
      <c r="G278" s="22"/>
      <c r="H278" s="22"/>
      <c r="I278" s="22"/>
    </row>
    <row r="279" spans="1:9" s="29" customFormat="1">
      <c r="A279" s="22"/>
      <c r="B279" s="28"/>
      <c r="G279" s="22"/>
      <c r="H279" s="22"/>
      <c r="I279" s="22"/>
    </row>
    <row r="280" spans="1:9" s="29" customFormat="1">
      <c r="A280" s="22"/>
      <c r="B280" s="28"/>
      <c r="G280" s="22"/>
      <c r="H280" s="22"/>
      <c r="I280" s="22"/>
    </row>
    <row r="281" spans="1:9" s="29" customFormat="1">
      <c r="A281" s="22"/>
      <c r="B281" s="28"/>
      <c r="G281" s="22"/>
      <c r="H281" s="22"/>
      <c r="I281" s="22"/>
    </row>
    <row r="282" spans="1:9" s="29" customFormat="1">
      <c r="A282" s="22"/>
      <c r="B282" s="28"/>
      <c r="G282" s="22"/>
      <c r="H282" s="22"/>
      <c r="I282" s="22"/>
    </row>
    <row r="283" spans="1:9" s="29" customFormat="1">
      <c r="A283" s="22"/>
      <c r="B283" s="28"/>
      <c r="G283" s="22"/>
      <c r="H283" s="22"/>
      <c r="I283" s="22"/>
    </row>
    <row r="284" spans="1:9" s="29" customFormat="1">
      <c r="A284" s="22"/>
      <c r="B284" s="28"/>
      <c r="G284" s="22"/>
      <c r="H284" s="22"/>
      <c r="I284" s="22"/>
    </row>
    <row r="285" spans="1:9" s="29" customFormat="1">
      <c r="A285" s="22"/>
      <c r="B285" s="28"/>
      <c r="G285" s="22"/>
      <c r="H285" s="22"/>
      <c r="I285" s="22"/>
    </row>
    <row r="286" spans="1:9" s="29" customFormat="1">
      <c r="A286" s="22"/>
      <c r="B286" s="28"/>
      <c r="G286" s="22"/>
      <c r="H286" s="22"/>
      <c r="I286" s="22"/>
    </row>
    <row r="287" spans="1:9" s="29" customFormat="1">
      <c r="A287" s="22"/>
      <c r="B287" s="28"/>
      <c r="G287" s="22"/>
      <c r="H287" s="22"/>
      <c r="I287" s="22"/>
    </row>
    <row r="288" spans="1:9" s="29" customFormat="1">
      <c r="A288" s="22"/>
      <c r="B288" s="28"/>
      <c r="G288" s="22"/>
      <c r="H288" s="22"/>
      <c r="I288" s="22"/>
    </row>
    <row r="289" spans="1:9" s="29" customFormat="1">
      <c r="A289" s="22"/>
      <c r="B289" s="28"/>
      <c r="G289" s="22"/>
      <c r="H289" s="22"/>
      <c r="I289" s="22"/>
    </row>
    <row r="290" spans="1:9" s="29" customFormat="1">
      <c r="A290" s="22"/>
      <c r="B290" s="28"/>
      <c r="G290" s="22"/>
      <c r="H290" s="22"/>
      <c r="I290" s="22"/>
    </row>
    <row r="291" spans="1:9" s="29" customFormat="1">
      <c r="A291" s="22"/>
      <c r="B291" s="28"/>
      <c r="G291" s="22"/>
      <c r="H291" s="22"/>
      <c r="I291" s="22"/>
    </row>
    <row r="292" spans="1:9" s="29" customFormat="1">
      <c r="A292" s="22"/>
      <c r="B292" s="28"/>
      <c r="G292" s="22"/>
      <c r="H292" s="22"/>
      <c r="I292" s="22"/>
    </row>
    <row r="293" spans="1:9" s="29" customFormat="1">
      <c r="A293" s="22"/>
      <c r="B293" s="28"/>
      <c r="G293" s="22"/>
      <c r="H293" s="22"/>
      <c r="I293" s="22"/>
    </row>
    <row r="294" spans="1:9" s="29" customFormat="1">
      <c r="A294" s="22"/>
      <c r="B294" s="28"/>
      <c r="G294" s="22"/>
      <c r="H294" s="22"/>
      <c r="I294" s="22"/>
    </row>
    <row r="295" spans="1:9" s="29" customFormat="1">
      <c r="A295" s="22"/>
      <c r="B295" s="28"/>
      <c r="G295" s="22"/>
      <c r="H295" s="22"/>
      <c r="I295" s="22"/>
    </row>
    <row r="296" spans="1:9" s="29" customFormat="1">
      <c r="A296" s="22"/>
      <c r="B296" s="28"/>
      <c r="G296" s="22"/>
      <c r="H296" s="22"/>
      <c r="I296" s="22"/>
    </row>
    <row r="297" spans="1:9" s="29" customFormat="1">
      <c r="A297" s="22"/>
      <c r="B297" s="28"/>
      <c r="G297" s="22"/>
      <c r="H297" s="22"/>
      <c r="I297" s="22"/>
    </row>
    <row r="298" spans="1:9" s="29" customFormat="1">
      <c r="A298" s="22"/>
      <c r="B298" s="28"/>
      <c r="G298" s="22"/>
      <c r="H298" s="22"/>
      <c r="I298" s="22"/>
    </row>
    <row r="299" spans="1:9" s="29" customFormat="1">
      <c r="A299" s="22"/>
      <c r="B299" s="28"/>
      <c r="G299" s="22"/>
      <c r="H299" s="22"/>
      <c r="I299" s="22"/>
    </row>
    <row r="300" spans="1:9" s="29" customFormat="1">
      <c r="A300" s="22"/>
      <c r="B300" s="28"/>
      <c r="G300" s="22"/>
      <c r="H300" s="22"/>
      <c r="I300" s="22"/>
    </row>
    <row r="301" spans="1:9" s="29" customFormat="1">
      <c r="A301" s="22"/>
      <c r="B301" s="28"/>
      <c r="G301" s="22"/>
      <c r="H301" s="22"/>
      <c r="I301" s="22"/>
    </row>
    <row r="302" spans="1:9" s="29" customFormat="1">
      <c r="A302" s="22"/>
      <c r="B302" s="28"/>
      <c r="G302" s="22"/>
      <c r="H302" s="22"/>
      <c r="I302" s="22"/>
    </row>
    <row r="303" spans="1:9" s="29" customFormat="1">
      <c r="A303" s="22"/>
      <c r="B303" s="28"/>
      <c r="G303" s="22"/>
      <c r="H303" s="22"/>
      <c r="I303" s="22"/>
    </row>
    <row r="304" spans="1:9" s="29" customFormat="1">
      <c r="A304" s="22"/>
      <c r="B304" s="28"/>
      <c r="G304" s="22"/>
      <c r="H304" s="22"/>
      <c r="I304" s="22"/>
    </row>
    <row r="305" spans="1:9" s="29" customFormat="1">
      <c r="A305" s="22"/>
      <c r="B305" s="28"/>
      <c r="G305" s="22"/>
      <c r="H305" s="22"/>
      <c r="I305" s="22"/>
    </row>
    <row r="306" spans="1:9" s="29" customFormat="1">
      <c r="A306" s="22"/>
      <c r="B306" s="28"/>
      <c r="G306" s="22"/>
      <c r="H306" s="22"/>
      <c r="I306" s="22"/>
    </row>
    <row r="307" spans="1:9" s="29" customFormat="1">
      <c r="A307" s="22"/>
      <c r="B307" s="28"/>
      <c r="G307" s="22"/>
      <c r="H307" s="22"/>
      <c r="I307" s="22"/>
    </row>
    <row r="308" spans="1:9" s="29" customFormat="1">
      <c r="A308" s="22"/>
      <c r="B308" s="28"/>
      <c r="G308" s="22"/>
      <c r="H308" s="22"/>
      <c r="I308" s="22"/>
    </row>
    <row r="309" spans="1:9" s="29" customFormat="1">
      <c r="A309" s="22"/>
      <c r="B309" s="28"/>
      <c r="G309" s="22"/>
      <c r="H309" s="22"/>
      <c r="I309" s="22"/>
    </row>
    <row r="310" spans="1:9" s="29" customFormat="1">
      <c r="A310" s="22"/>
      <c r="B310" s="28"/>
      <c r="G310" s="22"/>
      <c r="H310" s="22"/>
      <c r="I310" s="22"/>
    </row>
    <row r="311" spans="1:9" s="29" customFormat="1">
      <c r="A311" s="22"/>
      <c r="B311" s="28"/>
      <c r="G311" s="22"/>
      <c r="H311" s="22"/>
      <c r="I311" s="22"/>
    </row>
    <row r="312" spans="1:9" s="29" customFormat="1">
      <c r="A312" s="22"/>
      <c r="B312" s="28"/>
      <c r="G312" s="22"/>
      <c r="H312" s="22"/>
      <c r="I312" s="22"/>
    </row>
    <row r="313" spans="1:9" s="29" customFormat="1">
      <c r="A313" s="22"/>
      <c r="B313" s="28"/>
      <c r="G313" s="22"/>
      <c r="H313" s="22"/>
      <c r="I313" s="22"/>
    </row>
    <row r="314" spans="1:9" s="29" customFormat="1">
      <c r="A314" s="22"/>
      <c r="B314" s="28"/>
      <c r="G314" s="22"/>
      <c r="H314" s="22"/>
      <c r="I314" s="22"/>
    </row>
    <row r="315" spans="1:9" s="29" customFormat="1">
      <c r="A315" s="22"/>
      <c r="B315" s="28"/>
      <c r="G315" s="22"/>
      <c r="H315" s="22"/>
      <c r="I315" s="22"/>
    </row>
    <row r="316" spans="1:9" s="29" customFormat="1">
      <c r="A316" s="22"/>
      <c r="B316" s="28"/>
      <c r="G316" s="22"/>
      <c r="H316" s="22"/>
      <c r="I316" s="22"/>
    </row>
    <row r="317" spans="1:9" s="29" customFormat="1">
      <c r="A317" s="22"/>
      <c r="B317" s="28"/>
      <c r="G317" s="22"/>
      <c r="H317" s="22"/>
      <c r="I317" s="22"/>
    </row>
    <row r="318" spans="1:9" s="29" customFormat="1">
      <c r="A318" s="22"/>
      <c r="B318" s="28"/>
      <c r="G318" s="22"/>
      <c r="H318" s="22"/>
      <c r="I318" s="22"/>
    </row>
    <row r="319" spans="1:9" s="29" customFormat="1">
      <c r="A319" s="22"/>
      <c r="B319" s="28"/>
      <c r="G319" s="22"/>
      <c r="H319" s="22"/>
      <c r="I319" s="22"/>
    </row>
    <row r="320" spans="1:9" s="29" customFormat="1">
      <c r="A320" s="22"/>
      <c r="B320" s="28"/>
      <c r="G320" s="22"/>
      <c r="H320" s="22"/>
      <c r="I320" s="22"/>
    </row>
    <row r="321" spans="1:9" s="29" customFormat="1">
      <c r="A321" s="22"/>
      <c r="B321" s="28"/>
      <c r="G321" s="22"/>
      <c r="H321" s="22"/>
      <c r="I321" s="22"/>
    </row>
    <row r="322" spans="1:9" s="29" customFormat="1">
      <c r="A322" s="22"/>
      <c r="B322" s="28"/>
      <c r="G322" s="22"/>
      <c r="H322" s="22"/>
      <c r="I322" s="22"/>
    </row>
    <row r="323" spans="1:9" s="29" customFormat="1">
      <c r="A323" s="22"/>
      <c r="B323" s="28"/>
      <c r="G323" s="22"/>
      <c r="H323" s="22"/>
      <c r="I323" s="22"/>
    </row>
    <row r="324" spans="1:9" s="29" customFormat="1">
      <c r="A324" s="22"/>
      <c r="B324" s="28"/>
      <c r="G324" s="22"/>
      <c r="H324" s="22"/>
      <c r="I324" s="22"/>
    </row>
    <row r="325" spans="1:9" s="29" customFormat="1">
      <c r="A325" s="22"/>
      <c r="B325" s="28"/>
      <c r="G325" s="22"/>
      <c r="H325" s="22"/>
      <c r="I325" s="22"/>
    </row>
    <row r="326" spans="1:9" s="29" customFormat="1">
      <c r="A326" s="22"/>
      <c r="B326" s="28"/>
      <c r="G326" s="22"/>
      <c r="H326" s="22"/>
      <c r="I326" s="22"/>
    </row>
    <row r="327" spans="1:9" s="29" customFormat="1">
      <c r="A327" s="22"/>
      <c r="B327" s="28"/>
      <c r="G327" s="22"/>
      <c r="H327" s="22"/>
      <c r="I327" s="22"/>
    </row>
    <row r="328" spans="1:9" s="29" customFormat="1">
      <c r="A328" s="22"/>
      <c r="B328" s="28"/>
      <c r="G328" s="22"/>
      <c r="H328" s="22"/>
      <c r="I328" s="22"/>
    </row>
    <row r="329" spans="1:9" s="29" customFormat="1">
      <c r="A329" s="22"/>
      <c r="B329" s="28"/>
      <c r="G329" s="22"/>
      <c r="H329" s="22"/>
      <c r="I329" s="22"/>
    </row>
    <row r="330" spans="1:9" s="29" customFormat="1">
      <c r="A330" s="22"/>
      <c r="B330" s="28"/>
      <c r="G330" s="22"/>
      <c r="H330" s="22"/>
      <c r="I330" s="22"/>
    </row>
    <row r="331" spans="1:9" s="29" customFormat="1">
      <c r="A331" s="22"/>
      <c r="B331" s="28"/>
      <c r="G331" s="22"/>
      <c r="H331" s="22"/>
      <c r="I331" s="22"/>
    </row>
    <row r="332" spans="1:9" s="29" customFormat="1">
      <c r="A332" s="22"/>
      <c r="B332" s="28"/>
      <c r="G332" s="22"/>
      <c r="H332" s="22"/>
      <c r="I332" s="22"/>
    </row>
    <row r="333" spans="1:9" s="29" customFormat="1">
      <c r="A333" s="22"/>
      <c r="B333" s="28"/>
      <c r="G333" s="22"/>
      <c r="H333" s="22"/>
      <c r="I333" s="22"/>
    </row>
    <row r="334" spans="1:9" s="29" customFormat="1">
      <c r="A334" s="22"/>
      <c r="B334" s="28"/>
      <c r="G334" s="22"/>
      <c r="H334" s="22"/>
      <c r="I334" s="22"/>
    </row>
    <row r="335" spans="1:9" s="29" customFormat="1">
      <c r="A335" s="22"/>
      <c r="B335" s="28"/>
      <c r="G335" s="22"/>
      <c r="H335" s="22"/>
      <c r="I335" s="22"/>
    </row>
    <row r="336" spans="1:9" s="29" customFormat="1">
      <c r="A336" s="22"/>
      <c r="B336" s="28"/>
      <c r="G336" s="22"/>
      <c r="H336" s="22"/>
      <c r="I336" s="22"/>
    </row>
    <row r="337" spans="1:9" s="29" customFormat="1">
      <c r="A337" s="22"/>
      <c r="B337" s="28"/>
      <c r="G337" s="22"/>
      <c r="H337" s="22"/>
      <c r="I337" s="22"/>
    </row>
    <row r="338" spans="1:9" s="29" customFormat="1">
      <c r="A338" s="22"/>
      <c r="B338" s="28"/>
      <c r="G338" s="22"/>
      <c r="H338" s="22"/>
      <c r="I338" s="22"/>
    </row>
    <row r="339" spans="1:9" s="29" customFormat="1">
      <c r="A339" s="22"/>
      <c r="B339" s="28"/>
      <c r="G339" s="22"/>
      <c r="H339" s="22"/>
      <c r="I339" s="22"/>
    </row>
    <row r="340" spans="1:9" s="29" customFormat="1">
      <c r="A340" s="22"/>
      <c r="B340" s="28"/>
      <c r="G340" s="22"/>
      <c r="H340" s="22"/>
      <c r="I340" s="22"/>
    </row>
    <row r="341" spans="1:9" s="29" customFormat="1">
      <c r="A341" s="22"/>
      <c r="B341" s="28"/>
      <c r="G341" s="22"/>
      <c r="H341" s="22"/>
      <c r="I341" s="22"/>
    </row>
    <row r="342" spans="1:9" s="29" customFormat="1">
      <c r="A342" s="22"/>
      <c r="B342" s="28"/>
      <c r="G342" s="22"/>
      <c r="H342" s="22"/>
      <c r="I342" s="22"/>
    </row>
    <row r="343" spans="1:9" s="29" customFormat="1">
      <c r="A343" s="22"/>
      <c r="B343" s="28"/>
      <c r="G343" s="22"/>
      <c r="H343" s="22"/>
      <c r="I343" s="22"/>
    </row>
    <row r="344" spans="1:9" s="29" customFormat="1">
      <c r="A344" s="22"/>
      <c r="B344" s="28"/>
      <c r="G344" s="22"/>
      <c r="H344" s="22"/>
      <c r="I344" s="22"/>
    </row>
    <row r="345" spans="1:9" s="29" customFormat="1">
      <c r="A345" s="22"/>
      <c r="B345" s="28"/>
      <c r="G345" s="22"/>
      <c r="H345" s="22"/>
      <c r="I345" s="22"/>
    </row>
    <row r="346" spans="1:9" s="29" customFormat="1">
      <c r="A346" s="22"/>
      <c r="B346" s="28"/>
      <c r="G346" s="22"/>
      <c r="H346" s="22"/>
      <c r="I346" s="22"/>
    </row>
    <row r="347" spans="1:9" s="29" customFormat="1">
      <c r="A347" s="22"/>
      <c r="B347" s="28"/>
      <c r="G347" s="22"/>
      <c r="H347" s="22"/>
      <c r="I347" s="22"/>
    </row>
    <row r="348" spans="1:9" s="29" customFormat="1">
      <c r="A348" s="22"/>
      <c r="B348" s="28"/>
      <c r="G348" s="22"/>
      <c r="H348" s="22"/>
      <c r="I348" s="22"/>
    </row>
    <row r="349" spans="1:9" s="29" customFormat="1">
      <c r="A349" s="22"/>
      <c r="B349" s="28"/>
      <c r="G349" s="22"/>
      <c r="H349" s="22"/>
      <c r="I349" s="22"/>
    </row>
    <row r="350" spans="1:9" s="29" customFormat="1">
      <c r="A350" s="22"/>
      <c r="B350" s="28"/>
      <c r="G350" s="22"/>
      <c r="H350" s="22"/>
      <c r="I350" s="22"/>
    </row>
    <row r="351" spans="1:9" s="29" customFormat="1">
      <c r="A351" s="22"/>
      <c r="B351" s="28"/>
      <c r="G351" s="22"/>
      <c r="H351" s="22"/>
      <c r="I351" s="22"/>
    </row>
    <row r="352" spans="1:9" s="29" customFormat="1">
      <c r="A352" s="22"/>
      <c r="B352" s="28"/>
      <c r="G352" s="22"/>
      <c r="H352" s="22"/>
      <c r="I352" s="22"/>
    </row>
    <row r="353" spans="1:9" s="29" customFormat="1">
      <c r="A353" s="22"/>
      <c r="B353" s="28"/>
      <c r="G353" s="22"/>
      <c r="H353" s="22"/>
      <c r="I353" s="22"/>
    </row>
    <row r="354" spans="1:9" s="29" customFormat="1">
      <c r="A354" s="22"/>
      <c r="B354" s="28"/>
      <c r="G354" s="22"/>
      <c r="H354" s="22"/>
      <c r="I354" s="22"/>
    </row>
    <row r="355" spans="1:9" s="29" customFormat="1">
      <c r="A355" s="22"/>
      <c r="B355" s="28"/>
      <c r="G355" s="22"/>
      <c r="H355" s="22"/>
      <c r="I355" s="22"/>
    </row>
    <row r="356" spans="1:9" s="29" customFormat="1">
      <c r="A356" s="22"/>
      <c r="B356" s="28"/>
      <c r="G356" s="22"/>
      <c r="H356" s="22"/>
      <c r="I356" s="22"/>
    </row>
    <row r="357" spans="1:9" s="29" customFormat="1">
      <c r="A357" s="22"/>
      <c r="B357" s="28"/>
      <c r="G357" s="22"/>
      <c r="H357" s="22"/>
      <c r="I357" s="22"/>
    </row>
    <row r="358" spans="1:9" s="29" customFormat="1">
      <c r="A358" s="22"/>
      <c r="B358" s="28"/>
      <c r="G358" s="22"/>
      <c r="H358" s="22"/>
      <c r="I358" s="22"/>
    </row>
    <row r="359" spans="1:9" s="29" customFormat="1">
      <c r="A359" s="22"/>
      <c r="B359" s="28"/>
      <c r="G359" s="22"/>
      <c r="H359" s="22"/>
      <c r="I359" s="22"/>
    </row>
    <row r="360" spans="1:9" s="29" customFormat="1">
      <c r="A360" s="22"/>
      <c r="B360" s="28"/>
      <c r="G360" s="22"/>
      <c r="H360" s="22"/>
      <c r="I360" s="22"/>
    </row>
    <row r="361" spans="1:9" s="29" customFormat="1">
      <c r="A361" s="22"/>
      <c r="B361" s="28"/>
      <c r="G361" s="22"/>
      <c r="H361" s="22"/>
      <c r="I361" s="22"/>
    </row>
    <row r="362" spans="1:9" s="29" customFormat="1">
      <c r="A362" s="22"/>
      <c r="B362" s="28"/>
      <c r="G362" s="22"/>
      <c r="H362" s="22"/>
      <c r="I362" s="22"/>
    </row>
    <row r="363" spans="1:9" s="29" customFormat="1">
      <c r="A363" s="22"/>
      <c r="B363" s="28"/>
      <c r="G363" s="22"/>
      <c r="H363" s="22"/>
      <c r="I363" s="22"/>
    </row>
    <row r="364" spans="1:9" s="29" customFormat="1">
      <c r="A364" s="22"/>
      <c r="B364" s="28"/>
      <c r="G364" s="22"/>
      <c r="H364" s="22"/>
      <c r="I364" s="22"/>
    </row>
    <row r="365" spans="1:9" s="29" customFormat="1">
      <c r="A365" s="22"/>
      <c r="B365" s="28"/>
      <c r="G365" s="22"/>
      <c r="H365" s="22"/>
      <c r="I365" s="22"/>
    </row>
    <row r="366" spans="1:9" s="29" customFormat="1">
      <c r="A366" s="22"/>
      <c r="B366" s="28"/>
      <c r="G366" s="22"/>
      <c r="H366" s="22"/>
      <c r="I366" s="22"/>
    </row>
    <row r="367" spans="1:9" s="29" customFormat="1">
      <c r="A367" s="22"/>
      <c r="B367" s="28"/>
      <c r="G367" s="22"/>
      <c r="H367" s="22"/>
      <c r="I367" s="22"/>
    </row>
    <row r="368" spans="1:9" s="29" customFormat="1">
      <c r="A368" s="22"/>
      <c r="B368" s="28"/>
      <c r="G368" s="22"/>
      <c r="H368" s="22"/>
      <c r="I368" s="22"/>
    </row>
    <row r="369" spans="1:9" s="29" customFormat="1">
      <c r="A369" s="22"/>
      <c r="B369" s="28"/>
      <c r="G369" s="22"/>
      <c r="H369" s="22"/>
      <c r="I369" s="22"/>
    </row>
    <row r="370" spans="1:9" s="29" customFormat="1">
      <c r="A370" s="22"/>
      <c r="B370" s="28"/>
      <c r="G370" s="22"/>
      <c r="H370" s="22"/>
      <c r="I370" s="22"/>
    </row>
    <row r="371" spans="1:9" s="29" customFormat="1">
      <c r="A371" s="22"/>
      <c r="B371" s="28"/>
      <c r="G371" s="22"/>
      <c r="H371" s="22"/>
      <c r="I371" s="22"/>
    </row>
    <row r="372" spans="1:9" s="29" customFormat="1">
      <c r="A372" s="22"/>
      <c r="B372" s="28"/>
      <c r="G372" s="22"/>
      <c r="H372" s="22"/>
      <c r="I372" s="22"/>
    </row>
    <row r="373" spans="1:9" s="29" customFormat="1">
      <c r="A373" s="22"/>
      <c r="B373" s="28"/>
      <c r="G373" s="22"/>
      <c r="H373" s="22"/>
      <c r="I373" s="22"/>
    </row>
    <row r="374" spans="1:9" s="29" customFormat="1">
      <c r="A374" s="22"/>
      <c r="B374" s="28"/>
      <c r="G374" s="22"/>
      <c r="H374" s="22"/>
      <c r="I374" s="22"/>
    </row>
    <row r="375" spans="1:9" s="29" customFormat="1">
      <c r="A375" s="22"/>
      <c r="B375" s="28"/>
      <c r="G375" s="22"/>
      <c r="H375" s="22"/>
      <c r="I375" s="22"/>
    </row>
    <row r="376" spans="1:9" s="29" customFormat="1">
      <c r="A376" s="22"/>
      <c r="B376" s="28"/>
      <c r="G376" s="22"/>
      <c r="H376" s="22"/>
      <c r="I376" s="22"/>
    </row>
    <row r="377" spans="1:9" s="29" customFormat="1">
      <c r="A377" s="22"/>
      <c r="B377" s="28"/>
      <c r="G377" s="22"/>
      <c r="H377" s="22"/>
      <c r="I377" s="22"/>
    </row>
    <row r="378" spans="1:9" s="29" customFormat="1">
      <c r="A378" s="22"/>
      <c r="B378" s="28"/>
      <c r="G378" s="22"/>
      <c r="H378" s="22"/>
      <c r="I378" s="22"/>
    </row>
    <row r="379" spans="1:9" s="29" customFormat="1">
      <c r="A379" s="22"/>
      <c r="B379" s="28"/>
      <c r="G379" s="22"/>
      <c r="H379" s="22"/>
      <c r="I379" s="22"/>
    </row>
    <row r="380" spans="1:9" s="29" customFormat="1">
      <c r="A380" s="22"/>
      <c r="B380" s="28"/>
      <c r="G380" s="22"/>
      <c r="H380" s="22"/>
      <c r="I380" s="22"/>
    </row>
    <row r="381" spans="1:9" s="29" customFormat="1">
      <c r="A381" s="22"/>
      <c r="B381" s="28"/>
      <c r="G381" s="22"/>
      <c r="H381" s="22"/>
      <c r="I381" s="22"/>
    </row>
    <row r="382" spans="1:9" s="29" customFormat="1">
      <c r="A382" s="22"/>
      <c r="B382" s="28"/>
      <c r="G382" s="22"/>
      <c r="H382" s="22"/>
      <c r="I382" s="22"/>
    </row>
    <row r="383" spans="1:9" s="29" customFormat="1">
      <c r="A383" s="22"/>
      <c r="B383" s="28"/>
      <c r="G383" s="22"/>
      <c r="H383" s="22"/>
      <c r="I383" s="22"/>
    </row>
    <row r="384" spans="1:9" s="29" customFormat="1">
      <c r="A384" s="22"/>
      <c r="B384" s="28"/>
      <c r="G384" s="22"/>
      <c r="H384" s="22"/>
      <c r="I384" s="22"/>
    </row>
    <row r="385" spans="1:9" s="29" customFormat="1">
      <c r="A385" s="22"/>
      <c r="B385" s="28"/>
      <c r="G385" s="22"/>
      <c r="H385" s="22"/>
      <c r="I385" s="22"/>
    </row>
    <row r="386" spans="1:9" s="29" customFormat="1">
      <c r="A386" s="22"/>
      <c r="B386" s="28"/>
      <c r="G386" s="22"/>
      <c r="H386" s="22"/>
      <c r="I386" s="22"/>
    </row>
    <row r="387" spans="1:9" s="29" customFormat="1">
      <c r="A387" s="22"/>
      <c r="B387" s="28"/>
      <c r="G387" s="22"/>
      <c r="H387" s="22"/>
      <c r="I387" s="22"/>
    </row>
    <row r="388" spans="1:9" s="29" customFormat="1">
      <c r="A388" s="22"/>
      <c r="B388" s="28"/>
      <c r="G388" s="22"/>
      <c r="H388" s="22"/>
      <c r="I388" s="22"/>
    </row>
    <row r="389" spans="1:9" s="29" customFormat="1">
      <c r="A389" s="22"/>
      <c r="B389" s="28"/>
      <c r="G389" s="22"/>
      <c r="H389" s="22"/>
      <c r="I389" s="22"/>
    </row>
    <row r="390" spans="1:9" s="29" customFormat="1">
      <c r="A390" s="22"/>
      <c r="B390" s="28"/>
      <c r="G390" s="22"/>
      <c r="H390" s="22"/>
      <c r="I390" s="22"/>
    </row>
    <row r="391" spans="1:9" s="29" customFormat="1">
      <c r="A391" s="22"/>
      <c r="B391" s="28"/>
      <c r="G391" s="22"/>
      <c r="H391" s="22"/>
      <c r="I391" s="22"/>
    </row>
    <row r="392" spans="1:9" s="29" customFormat="1">
      <c r="A392" s="22"/>
      <c r="B392" s="28"/>
      <c r="G392" s="22"/>
      <c r="H392" s="22"/>
      <c r="I392" s="22"/>
    </row>
    <row r="393" spans="1:9" s="29" customFormat="1">
      <c r="A393" s="22"/>
      <c r="B393" s="28"/>
      <c r="G393" s="22"/>
      <c r="H393" s="22"/>
      <c r="I393" s="22"/>
    </row>
    <row r="394" spans="1:9" s="29" customFormat="1">
      <c r="A394" s="22"/>
      <c r="B394" s="28"/>
      <c r="G394" s="22"/>
      <c r="H394" s="22"/>
      <c r="I394" s="22"/>
    </row>
    <row r="395" spans="1:9" s="29" customFormat="1">
      <c r="A395" s="22"/>
      <c r="B395" s="28"/>
      <c r="G395" s="22"/>
      <c r="H395" s="22"/>
      <c r="I395" s="22"/>
    </row>
    <row r="396" spans="1:9" s="29" customFormat="1">
      <c r="A396" s="22"/>
      <c r="B396" s="28"/>
      <c r="G396" s="22"/>
      <c r="H396" s="22"/>
      <c r="I396" s="22"/>
    </row>
    <row r="397" spans="1:9" s="29" customFormat="1">
      <c r="A397" s="22"/>
      <c r="B397" s="28"/>
      <c r="G397" s="22"/>
      <c r="H397" s="22"/>
      <c r="I397" s="22"/>
    </row>
    <row r="398" spans="1:9" s="29" customFormat="1">
      <c r="A398" s="22"/>
      <c r="B398" s="28"/>
      <c r="G398" s="22"/>
      <c r="H398" s="22"/>
      <c r="I398" s="22"/>
    </row>
    <row r="399" spans="1:9" s="29" customFormat="1">
      <c r="A399" s="22"/>
      <c r="B399" s="28"/>
      <c r="G399" s="22"/>
      <c r="H399" s="22"/>
      <c r="I399" s="22"/>
    </row>
    <row r="400" spans="1:9" s="29" customFormat="1">
      <c r="A400" s="22"/>
      <c r="B400" s="28"/>
      <c r="G400" s="22"/>
      <c r="H400" s="22"/>
      <c r="I400" s="22"/>
    </row>
    <row r="401" spans="1:9" s="29" customFormat="1">
      <c r="A401" s="22"/>
      <c r="B401" s="28"/>
      <c r="G401" s="22"/>
      <c r="H401" s="22"/>
      <c r="I401" s="22"/>
    </row>
    <row r="402" spans="1:9" s="29" customFormat="1">
      <c r="A402" s="22"/>
      <c r="B402" s="28"/>
      <c r="G402" s="22"/>
      <c r="H402" s="22"/>
      <c r="I402" s="22"/>
    </row>
    <row r="403" spans="1:9" s="29" customFormat="1">
      <c r="A403" s="22"/>
      <c r="B403" s="28"/>
      <c r="G403" s="22"/>
      <c r="H403" s="22"/>
      <c r="I403" s="22"/>
    </row>
    <row r="404" spans="1:9" s="29" customFormat="1">
      <c r="A404" s="22"/>
      <c r="B404" s="28"/>
      <c r="G404" s="22"/>
      <c r="H404" s="22"/>
      <c r="I404" s="22"/>
    </row>
    <row r="405" spans="1:9" s="29" customFormat="1">
      <c r="A405" s="22"/>
      <c r="B405" s="28"/>
      <c r="G405" s="22"/>
      <c r="H405" s="22"/>
      <c r="I405" s="22"/>
    </row>
    <row r="406" spans="1:9" s="29" customFormat="1">
      <c r="A406" s="22"/>
      <c r="B406" s="28"/>
      <c r="G406" s="22"/>
      <c r="H406" s="22"/>
      <c r="I406" s="22"/>
    </row>
    <row r="407" spans="1:9" s="29" customFormat="1">
      <c r="A407" s="22"/>
      <c r="B407" s="28"/>
      <c r="G407" s="22"/>
      <c r="H407" s="22"/>
      <c r="I407" s="22"/>
    </row>
    <row r="408" spans="1:9" s="29" customFormat="1">
      <c r="A408" s="22"/>
      <c r="B408" s="28"/>
      <c r="G408" s="22"/>
      <c r="H408" s="22"/>
      <c r="I408" s="22"/>
    </row>
    <row r="409" spans="1:9" s="29" customFormat="1">
      <c r="A409" s="22"/>
      <c r="B409" s="28"/>
      <c r="G409" s="22"/>
      <c r="H409" s="22"/>
      <c r="I409" s="22"/>
    </row>
    <row r="410" spans="1:9" s="29" customFormat="1">
      <c r="A410" s="22"/>
      <c r="B410" s="28"/>
      <c r="G410" s="22"/>
      <c r="H410" s="22"/>
      <c r="I410" s="22"/>
    </row>
    <row r="411" spans="1:9" s="29" customFormat="1">
      <c r="A411" s="22"/>
      <c r="B411" s="28"/>
      <c r="G411" s="22"/>
      <c r="H411" s="22"/>
      <c r="I411" s="22"/>
    </row>
    <row r="412" spans="1:9" s="29" customFormat="1">
      <c r="A412" s="22"/>
      <c r="B412" s="28"/>
      <c r="G412" s="22"/>
      <c r="H412" s="22"/>
      <c r="I412" s="22"/>
    </row>
    <row r="413" spans="1:9" s="29" customFormat="1">
      <c r="A413" s="22"/>
      <c r="B413" s="28"/>
      <c r="G413" s="22"/>
      <c r="H413" s="22"/>
      <c r="I413" s="22"/>
    </row>
    <row r="414" spans="1:9" s="29" customFormat="1">
      <c r="A414" s="22"/>
      <c r="B414" s="28"/>
      <c r="G414" s="22"/>
      <c r="H414" s="22"/>
      <c r="I414" s="22"/>
    </row>
    <row r="415" spans="1:9" s="29" customFormat="1">
      <c r="A415" s="22"/>
      <c r="B415" s="28"/>
      <c r="G415" s="22"/>
      <c r="H415" s="22"/>
      <c r="I415" s="22"/>
    </row>
    <row r="416" spans="1:9" s="29" customFormat="1">
      <c r="A416" s="22"/>
      <c r="B416" s="28"/>
      <c r="G416" s="22"/>
      <c r="H416" s="22"/>
      <c r="I416" s="22"/>
    </row>
    <row r="417" spans="1:9" s="29" customFormat="1">
      <c r="A417" s="22"/>
      <c r="B417" s="28"/>
      <c r="G417" s="22"/>
      <c r="H417" s="22"/>
      <c r="I417" s="22"/>
    </row>
    <row r="418" spans="1:9" s="29" customFormat="1">
      <c r="A418" s="22"/>
      <c r="B418" s="28"/>
      <c r="G418" s="22"/>
      <c r="H418" s="22"/>
      <c r="I418" s="22"/>
    </row>
    <row r="419" spans="1:9" s="29" customFormat="1">
      <c r="A419" s="22"/>
      <c r="B419" s="28"/>
      <c r="G419" s="22"/>
      <c r="H419" s="22"/>
      <c r="I419" s="22"/>
    </row>
    <row r="420" spans="1:9" s="29" customFormat="1">
      <c r="A420" s="22"/>
      <c r="B420" s="28"/>
      <c r="G420" s="22"/>
      <c r="H420" s="22"/>
      <c r="I420" s="22"/>
    </row>
    <row r="421" spans="1:9" s="29" customFormat="1">
      <c r="A421" s="22"/>
      <c r="B421" s="28"/>
      <c r="G421" s="22"/>
      <c r="H421" s="22"/>
      <c r="I421" s="22"/>
    </row>
    <row r="422" spans="1:9" s="29" customFormat="1">
      <c r="A422" s="22"/>
      <c r="B422" s="28"/>
      <c r="G422" s="22"/>
      <c r="H422" s="22"/>
      <c r="I422" s="22"/>
    </row>
    <row r="423" spans="1:9" s="29" customFormat="1">
      <c r="A423" s="22"/>
      <c r="B423" s="28"/>
      <c r="G423" s="22"/>
      <c r="H423" s="22"/>
      <c r="I423" s="22"/>
    </row>
    <row r="424" spans="1:9" s="29" customFormat="1">
      <c r="A424" s="22"/>
      <c r="B424" s="28"/>
      <c r="G424" s="22"/>
      <c r="H424" s="22"/>
      <c r="I424" s="22"/>
    </row>
    <row r="425" spans="1:9" s="29" customFormat="1">
      <c r="A425" s="22"/>
      <c r="B425" s="28"/>
      <c r="G425" s="22"/>
      <c r="H425" s="22"/>
      <c r="I425" s="22"/>
    </row>
    <row r="426" spans="1:9" s="29" customFormat="1">
      <c r="A426" s="22"/>
      <c r="B426" s="28"/>
      <c r="G426" s="22"/>
      <c r="H426" s="22"/>
      <c r="I426" s="22"/>
    </row>
    <row r="427" spans="1:9" s="29" customFormat="1">
      <c r="A427" s="22"/>
      <c r="B427" s="28"/>
      <c r="G427" s="22"/>
      <c r="H427" s="22"/>
      <c r="I427" s="22"/>
    </row>
    <row r="428" spans="1:9" s="29" customFormat="1">
      <c r="A428" s="22"/>
      <c r="B428" s="28"/>
      <c r="G428" s="22"/>
      <c r="H428" s="22"/>
      <c r="I428" s="22"/>
    </row>
    <row r="429" spans="1:9" s="29" customFormat="1">
      <c r="A429" s="22"/>
      <c r="B429" s="28"/>
      <c r="G429" s="22"/>
      <c r="H429" s="22"/>
      <c r="I429" s="22"/>
    </row>
    <row r="430" spans="1:9" s="29" customFormat="1">
      <c r="A430" s="22"/>
      <c r="B430" s="28"/>
      <c r="G430" s="22"/>
      <c r="H430" s="22"/>
      <c r="I430" s="22"/>
    </row>
    <row r="431" spans="1:9" s="29" customFormat="1">
      <c r="A431" s="22"/>
      <c r="B431" s="28"/>
      <c r="G431" s="22"/>
      <c r="H431" s="22"/>
      <c r="I431" s="22"/>
    </row>
    <row r="432" spans="1:9" s="29" customFormat="1">
      <c r="A432" s="22"/>
      <c r="B432" s="28"/>
      <c r="G432" s="22"/>
      <c r="H432" s="22"/>
      <c r="I432" s="22"/>
    </row>
    <row r="433" spans="1:9" s="29" customFormat="1">
      <c r="A433" s="22"/>
      <c r="B433" s="28"/>
      <c r="G433" s="22"/>
      <c r="H433" s="22"/>
      <c r="I433" s="22"/>
    </row>
    <row r="434" spans="1:9" s="29" customFormat="1">
      <c r="A434" s="22"/>
      <c r="B434" s="28"/>
      <c r="G434" s="22"/>
      <c r="H434" s="22"/>
      <c r="I434" s="22"/>
    </row>
    <row r="435" spans="1:9" s="29" customFormat="1">
      <c r="A435" s="22"/>
      <c r="B435" s="28"/>
      <c r="G435" s="22"/>
      <c r="H435" s="22"/>
      <c r="I435" s="22"/>
    </row>
    <row r="436" spans="1:9" s="29" customFormat="1">
      <c r="A436" s="22"/>
      <c r="B436" s="28"/>
      <c r="G436" s="22"/>
      <c r="H436" s="22"/>
      <c r="I436" s="22"/>
    </row>
    <row r="437" spans="1:9" s="29" customFormat="1">
      <c r="A437" s="22"/>
      <c r="B437" s="28"/>
      <c r="G437" s="22"/>
      <c r="H437" s="22"/>
      <c r="I437" s="22"/>
    </row>
    <row r="438" spans="1:9" s="29" customFormat="1">
      <c r="A438" s="22"/>
      <c r="B438" s="28"/>
      <c r="G438" s="22"/>
      <c r="H438" s="22"/>
      <c r="I438" s="22"/>
    </row>
    <row r="439" spans="1:9" s="29" customFormat="1">
      <c r="A439" s="22"/>
      <c r="B439" s="28"/>
      <c r="G439" s="22"/>
      <c r="H439" s="22"/>
      <c r="I439" s="22"/>
    </row>
    <row r="440" spans="1:9" s="29" customFormat="1">
      <c r="A440" s="22"/>
      <c r="B440" s="28"/>
      <c r="G440" s="22"/>
      <c r="H440" s="22"/>
      <c r="I440" s="22"/>
    </row>
    <row r="441" spans="1:9" s="29" customFormat="1">
      <c r="A441" s="22"/>
      <c r="B441" s="28"/>
      <c r="G441" s="22"/>
      <c r="H441" s="22"/>
      <c r="I441" s="22"/>
    </row>
    <row r="442" spans="1:9" s="29" customFormat="1">
      <c r="A442" s="22"/>
      <c r="B442" s="28"/>
      <c r="G442" s="22"/>
      <c r="H442" s="22"/>
      <c r="I442" s="22"/>
    </row>
    <row r="443" spans="1:9" s="29" customFormat="1">
      <c r="A443" s="22"/>
      <c r="B443" s="28"/>
      <c r="G443" s="22"/>
      <c r="H443" s="22"/>
      <c r="I443" s="22"/>
    </row>
    <row r="444" spans="1:9" s="29" customFormat="1">
      <c r="A444" s="22"/>
      <c r="B444" s="28"/>
      <c r="G444" s="22"/>
      <c r="H444" s="22"/>
      <c r="I444" s="22"/>
    </row>
    <row r="445" spans="1:9" s="29" customFormat="1">
      <c r="A445" s="22"/>
      <c r="B445" s="28"/>
      <c r="G445" s="22"/>
      <c r="H445" s="22"/>
      <c r="I445" s="22"/>
    </row>
    <row r="446" spans="1:9" s="29" customFormat="1">
      <c r="A446" s="22"/>
      <c r="B446" s="28"/>
      <c r="G446" s="22"/>
      <c r="H446" s="22"/>
      <c r="I446" s="22"/>
    </row>
    <row r="447" spans="1:9" s="29" customFormat="1">
      <c r="A447" s="22"/>
      <c r="B447" s="28"/>
      <c r="G447" s="22"/>
      <c r="H447" s="22"/>
      <c r="I447" s="22"/>
    </row>
    <row r="448" spans="1:9" s="29" customFormat="1">
      <c r="A448" s="22"/>
      <c r="B448" s="28"/>
      <c r="G448" s="22"/>
      <c r="H448" s="22"/>
      <c r="I448" s="22"/>
    </row>
    <row r="449" spans="1:9" s="29" customFormat="1">
      <c r="A449" s="22"/>
      <c r="B449" s="28"/>
      <c r="G449" s="22"/>
      <c r="H449" s="22"/>
      <c r="I449" s="22"/>
    </row>
    <row r="450" spans="1:9" s="29" customFormat="1">
      <c r="A450" s="22"/>
      <c r="B450" s="28"/>
      <c r="G450" s="22"/>
      <c r="H450" s="22"/>
      <c r="I450" s="22"/>
    </row>
    <row r="451" spans="1:9" s="29" customFormat="1">
      <c r="A451" s="22"/>
      <c r="B451" s="28"/>
      <c r="G451" s="22"/>
      <c r="H451" s="22"/>
      <c r="I451" s="22"/>
    </row>
    <row r="452" spans="1:9" s="29" customFormat="1">
      <c r="A452" s="22"/>
      <c r="B452" s="28"/>
      <c r="G452" s="22"/>
      <c r="H452" s="22"/>
      <c r="I452" s="22"/>
    </row>
    <row r="453" spans="1:9" s="29" customFormat="1">
      <c r="A453" s="22"/>
      <c r="B453" s="28"/>
      <c r="G453" s="22"/>
      <c r="H453" s="22"/>
      <c r="I453" s="22"/>
    </row>
    <row r="454" spans="1:9" s="29" customFormat="1">
      <c r="A454" s="22"/>
      <c r="B454" s="28"/>
      <c r="G454" s="22"/>
      <c r="H454" s="22"/>
      <c r="I454" s="22"/>
    </row>
    <row r="455" spans="1:9" s="29" customFormat="1">
      <c r="A455" s="22"/>
      <c r="B455" s="28"/>
      <c r="G455" s="22"/>
      <c r="H455" s="22"/>
      <c r="I455" s="22"/>
    </row>
    <row r="456" spans="1:9" s="29" customFormat="1">
      <c r="A456" s="22"/>
      <c r="B456" s="28"/>
      <c r="G456" s="22"/>
      <c r="H456" s="22"/>
      <c r="I456" s="22"/>
    </row>
    <row r="457" spans="1:9" s="29" customFormat="1">
      <c r="A457" s="22"/>
      <c r="B457" s="28"/>
      <c r="G457" s="22"/>
      <c r="H457" s="22"/>
      <c r="I457" s="22"/>
    </row>
    <row r="458" spans="1:9" s="29" customFormat="1">
      <c r="A458" s="22"/>
      <c r="B458" s="28"/>
      <c r="G458" s="22"/>
      <c r="H458" s="22"/>
      <c r="I458" s="22"/>
    </row>
    <row r="459" spans="1:9" s="29" customFormat="1">
      <c r="A459" s="22"/>
      <c r="B459" s="28"/>
      <c r="G459" s="22"/>
      <c r="H459" s="22"/>
      <c r="I459" s="22"/>
    </row>
    <row r="460" spans="1:9" s="29" customFormat="1">
      <c r="A460" s="22"/>
      <c r="B460" s="28"/>
      <c r="G460" s="22"/>
      <c r="H460" s="22"/>
      <c r="I460" s="22"/>
    </row>
    <row r="461" spans="1:9" s="29" customFormat="1">
      <c r="A461" s="22"/>
      <c r="B461" s="28"/>
      <c r="G461" s="22"/>
      <c r="H461" s="22"/>
      <c r="I461" s="22"/>
    </row>
    <row r="462" spans="1:9" s="29" customFormat="1">
      <c r="A462" s="22"/>
      <c r="B462" s="28"/>
      <c r="G462" s="22"/>
      <c r="H462" s="22"/>
      <c r="I462" s="22"/>
    </row>
    <row r="463" spans="1:9" s="29" customFormat="1">
      <c r="A463" s="22"/>
      <c r="B463" s="28"/>
      <c r="G463" s="22"/>
      <c r="H463" s="22"/>
      <c r="I463" s="22"/>
    </row>
    <row r="464" spans="1:9" s="29" customFormat="1">
      <c r="A464" s="22"/>
      <c r="B464" s="28"/>
      <c r="G464" s="22"/>
      <c r="H464" s="22"/>
      <c r="I464" s="22"/>
    </row>
    <row r="465" spans="1:9" s="29" customFormat="1">
      <c r="A465" s="22"/>
      <c r="B465" s="28"/>
      <c r="G465" s="22"/>
      <c r="H465" s="22"/>
      <c r="I465" s="22"/>
    </row>
    <row r="466" spans="1:9" s="29" customFormat="1">
      <c r="A466" s="22"/>
      <c r="B466" s="28"/>
      <c r="G466" s="22"/>
      <c r="H466" s="22"/>
      <c r="I466" s="22"/>
    </row>
    <row r="467" spans="1:9" s="29" customFormat="1">
      <c r="A467" s="22"/>
      <c r="B467" s="28"/>
      <c r="G467" s="22"/>
      <c r="H467" s="22"/>
      <c r="I467" s="22"/>
    </row>
    <row r="468" spans="1:9" s="29" customFormat="1">
      <c r="A468" s="22"/>
      <c r="B468" s="28"/>
      <c r="G468" s="22"/>
      <c r="H468" s="22"/>
      <c r="I468" s="22"/>
    </row>
    <row r="469" spans="1:9" s="29" customFormat="1">
      <c r="A469" s="22"/>
      <c r="B469" s="28"/>
      <c r="G469" s="22"/>
      <c r="H469" s="22"/>
      <c r="I469" s="22"/>
    </row>
    <row r="470" spans="1:9" s="29" customFormat="1">
      <c r="A470" s="22"/>
      <c r="B470" s="28"/>
      <c r="G470" s="22"/>
      <c r="H470" s="22"/>
      <c r="I470" s="22"/>
    </row>
    <row r="471" spans="1:9" s="29" customFormat="1">
      <c r="A471" s="22"/>
      <c r="B471" s="28"/>
      <c r="G471" s="22"/>
      <c r="H471" s="22"/>
      <c r="I471" s="22"/>
    </row>
    <row r="472" spans="1:9" s="29" customFormat="1">
      <c r="A472" s="22"/>
      <c r="B472" s="28"/>
      <c r="G472" s="22"/>
      <c r="H472" s="22"/>
      <c r="I472" s="22"/>
    </row>
    <row r="473" spans="1:9" s="29" customFormat="1">
      <c r="A473" s="22"/>
      <c r="B473" s="28"/>
      <c r="G473" s="22"/>
      <c r="H473" s="22"/>
      <c r="I473" s="22"/>
    </row>
    <row r="474" spans="1:9" s="29" customFormat="1">
      <c r="A474" s="22"/>
      <c r="B474" s="28"/>
      <c r="G474" s="22"/>
      <c r="H474" s="22"/>
      <c r="I474" s="22"/>
    </row>
    <row r="475" spans="1:9" s="29" customFormat="1">
      <c r="A475" s="22"/>
      <c r="B475" s="28"/>
      <c r="G475" s="22"/>
      <c r="H475" s="22"/>
      <c r="I475" s="22"/>
    </row>
    <row r="476" spans="1:9" s="29" customFormat="1">
      <c r="A476" s="22"/>
      <c r="B476" s="28"/>
      <c r="G476" s="22"/>
      <c r="H476" s="22"/>
      <c r="I476" s="22"/>
    </row>
    <row r="477" spans="1:9" s="29" customFormat="1">
      <c r="A477" s="22"/>
      <c r="B477" s="28"/>
      <c r="G477" s="22"/>
      <c r="H477" s="22"/>
      <c r="I477" s="22"/>
    </row>
    <row r="478" spans="1:9" s="29" customFormat="1">
      <c r="A478" s="22"/>
      <c r="B478" s="28"/>
      <c r="G478" s="22"/>
      <c r="H478" s="22"/>
      <c r="I478" s="22"/>
    </row>
    <row r="479" spans="1:9" s="29" customFormat="1">
      <c r="A479" s="22"/>
      <c r="B479" s="28"/>
      <c r="G479" s="22"/>
      <c r="H479" s="22"/>
      <c r="I479" s="22"/>
    </row>
    <row r="480" spans="1:9" s="29" customFormat="1">
      <c r="A480" s="22"/>
      <c r="B480" s="28"/>
      <c r="G480" s="22"/>
      <c r="H480" s="22"/>
      <c r="I480" s="22"/>
    </row>
    <row r="481" spans="1:9" s="29" customFormat="1">
      <c r="A481" s="22"/>
      <c r="B481" s="28"/>
      <c r="G481" s="22"/>
      <c r="H481" s="22"/>
      <c r="I481" s="22"/>
    </row>
    <row r="482" spans="1:9" s="29" customFormat="1">
      <c r="A482" s="22"/>
      <c r="B482" s="28"/>
      <c r="G482" s="22"/>
      <c r="H482" s="22"/>
      <c r="I482" s="22"/>
    </row>
    <row r="483" spans="1:9" s="29" customFormat="1">
      <c r="A483" s="22"/>
      <c r="B483" s="28"/>
      <c r="G483" s="22"/>
      <c r="H483" s="22"/>
      <c r="I483" s="22"/>
    </row>
    <row r="484" spans="1:9" s="29" customFormat="1">
      <c r="A484" s="22"/>
      <c r="B484" s="28"/>
      <c r="G484" s="22"/>
      <c r="H484" s="22"/>
      <c r="I484" s="22"/>
    </row>
    <row r="485" spans="1:9" s="29" customFormat="1">
      <c r="A485" s="22"/>
      <c r="B485" s="28"/>
      <c r="G485" s="22"/>
      <c r="H485" s="22"/>
      <c r="I485" s="22"/>
    </row>
    <row r="486" spans="1:9" s="29" customFormat="1">
      <c r="A486" s="22"/>
      <c r="B486" s="28"/>
      <c r="G486" s="22"/>
      <c r="H486" s="22"/>
      <c r="I486" s="22"/>
    </row>
    <row r="487" spans="1:9" s="29" customFormat="1">
      <c r="A487" s="22"/>
      <c r="B487" s="28"/>
      <c r="G487" s="22"/>
      <c r="H487" s="22"/>
      <c r="I487" s="22"/>
    </row>
    <row r="488" spans="1:9" s="29" customFormat="1">
      <c r="A488" s="22"/>
      <c r="B488" s="28"/>
      <c r="G488" s="22"/>
      <c r="H488" s="22"/>
      <c r="I488" s="22"/>
    </row>
    <row r="489" spans="1:9" s="29" customFormat="1">
      <c r="A489" s="22"/>
      <c r="B489" s="28"/>
      <c r="G489" s="22"/>
      <c r="H489" s="22"/>
      <c r="I489" s="22"/>
    </row>
    <row r="490" spans="1:9" s="29" customFormat="1">
      <c r="A490" s="22"/>
      <c r="B490" s="28"/>
      <c r="G490" s="22"/>
      <c r="H490" s="22"/>
      <c r="I490" s="22"/>
    </row>
    <row r="491" spans="1:9" s="29" customFormat="1">
      <c r="A491" s="22"/>
      <c r="B491" s="28"/>
      <c r="G491" s="22"/>
      <c r="H491" s="22"/>
      <c r="I491" s="22"/>
    </row>
    <row r="492" spans="1:9" s="29" customFormat="1">
      <c r="A492" s="22"/>
      <c r="B492" s="28"/>
      <c r="G492" s="22"/>
      <c r="H492" s="22"/>
      <c r="I492" s="22"/>
    </row>
    <row r="493" spans="1:9" s="29" customFormat="1">
      <c r="A493" s="22"/>
      <c r="B493" s="28"/>
      <c r="G493" s="22"/>
      <c r="H493" s="22"/>
      <c r="I493" s="22"/>
    </row>
    <row r="494" spans="1:9" s="29" customFormat="1">
      <c r="A494" s="22"/>
      <c r="B494" s="28"/>
      <c r="G494" s="22"/>
      <c r="H494" s="22"/>
      <c r="I494" s="22"/>
    </row>
    <row r="495" spans="1:9" s="29" customFormat="1">
      <c r="A495" s="22"/>
      <c r="B495" s="28"/>
      <c r="G495" s="22"/>
      <c r="H495" s="22"/>
      <c r="I495" s="22"/>
    </row>
    <row r="496" spans="1:9" s="29" customFormat="1">
      <c r="A496" s="22"/>
      <c r="B496" s="28"/>
      <c r="G496" s="22"/>
      <c r="H496" s="22"/>
      <c r="I496" s="22"/>
    </row>
    <row r="497" spans="1:9" s="29" customFormat="1">
      <c r="A497" s="22"/>
      <c r="B497" s="28"/>
      <c r="G497" s="22"/>
      <c r="H497" s="22"/>
      <c r="I497" s="22"/>
    </row>
    <row r="498" spans="1:9" s="29" customFormat="1">
      <c r="A498" s="22"/>
      <c r="B498" s="28"/>
      <c r="G498" s="22"/>
      <c r="H498" s="22"/>
      <c r="I498" s="22"/>
    </row>
    <row r="499" spans="1:9" s="29" customFormat="1">
      <c r="A499" s="22"/>
      <c r="B499" s="28"/>
      <c r="G499" s="22"/>
      <c r="H499" s="22"/>
      <c r="I499" s="22"/>
    </row>
    <row r="500" spans="1:9" s="29" customFormat="1">
      <c r="A500" s="22"/>
      <c r="B500" s="28"/>
      <c r="G500" s="22"/>
      <c r="H500" s="22"/>
      <c r="I500" s="22"/>
    </row>
    <row r="501" spans="1:9" s="29" customFormat="1">
      <c r="A501" s="22"/>
      <c r="B501" s="28"/>
      <c r="G501" s="22"/>
      <c r="H501" s="22"/>
      <c r="I501" s="22"/>
    </row>
    <row r="502" spans="1:9" s="29" customFormat="1">
      <c r="A502" s="22"/>
      <c r="B502" s="28"/>
      <c r="G502" s="22"/>
      <c r="H502" s="22"/>
      <c r="I502" s="22"/>
    </row>
    <row r="503" spans="1:9" s="29" customFormat="1">
      <c r="A503" s="22"/>
      <c r="B503" s="28"/>
      <c r="G503" s="22"/>
      <c r="H503" s="22"/>
      <c r="I503" s="22"/>
    </row>
    <row r="504" spans="1:9" s="29" customFormat="1">
      <c r="A504" s="22"/>
      <c r="B504" s="28"/>
      <c r="G504" s="22"/>
      <c r="H504" s="22"/>
      <c r="I504" s="22"/>
    </row>
    <row r="505" spans="1:9" s="29" customFormat="1">
      <c r="A505" s="22"/>
      <c r="B505" s="28"/>
      <c r="G505" s="22"/>
      <c r="H505" s="22"/>
      <c r="I505" s="22"/>
    </row>
    <row r="506" spans="1:9" s="29" customFormat="1">
      <c r="A506" s="22"/>
      <c r="B506" s="28"/>
      <c r="G506" s="22"/>
      <c r="H506" s="22"/>
      <c r="I506" s="22"/>
    </row>
    <row r="507" spans="1:9" s="29" customFormat="1">
      <c r="A507" s="22"/>
      <c r="B507" s="28"/>
      <c r="G507" s="22"/>
      <c r="H507" s="22"/>
      <c r="I507" s="22"/>
    </row>
    <row r="508" spans="1:9" s="29" customFormat="1">
      <c r="A508" s="22"/>
      <c r="B508" s="28"/>
      <c r="G508" s="22"/>
      <c r="H508" s="22"/>
      <c r="I508" s="22"/>
    </row>
    <row r="509" spans="1:9" s="29" customFormat="1">
      <c r="A509" s="22"/>
      <c r="B509" s="28"/>
      <c r="G509" s="22"/>
      <c r="H509" s="22"/>
      <c r="I509" s="22"/>
    </row>
    <row r="510" spans="1:9" s="29" customFormat="1">
      <c r="A510" s="22"/>
      <c r="B510" s="28"/>
      <c r="G510" s="22"/>
      <c r="H510" s="22"/>
      <c r="I510" s="22"/>
    </row>
    <row r="511" spans="1:9" s="29" customFormat="1">
      <c r="A511" s="22"/>
      <c r="B511" s="28"/>
      <c r="G511" s="22"/>
      <c r="H511" s="22"/>
      <c r="I511" s="22"/>
    </row>
    <row r="512" spans="1:9" s="29" customFormat="1">
      <c r="A512" s="22"/>
      <c r="B512" s="28"/>
      <c r="G512" s="22"/>
      <c r="H512" s="22"/>
      <c r="I512" s="22"/>
    </row>
    <row r="513" spans="1:9" s="29" customFormat="1">
      <c r="A513" s="22"/>
      <c r="B513" s="28"/>
      <c r="G513" s="22"/>
      <c r="H513" s="22"/>
      <c r="I513" s="22"/>
    </row>
    <row r="514" spans="1:9" s="29" customFormat="1">
      <c r="A514" s="22"/>
      <c r="B514" s="28"/>
      <c r="G514" s="22"/>
      <c r="H514" s="22"/>
      <c r="I514" s="22"/>
    </row>
    <row r="515" spans="1:9" s="29" customFormat="1">
      <c r="A515" s="22"/>
      <c r="B515" s="28"/>
      <c r="G515" s="22"/>
      <c r="H515" s="22"/>
      <c r="I515" s="22"/>
    </row>
    <row r="516" spans="1:9" s="29" customFormat="1">
      <c r="A516" s="22"/>
      <c r="B516" s="28"/>
      <c r="G516" s="22"/>
      <c r="H516" s="22"/>
      <c r="I516" s="22"/>
    </row>
    <row r="517" spans="1:9" s="29" customFormat="1">
      <c r="A517" s="22"/>
      <c r="B517" s="28"/>
      <c r="G517" s="22"/>
      <c r="H517" s="22"/>
      <c r="I517" s="22"/>
    </row>
    <row r="518" spans="1:9" s="29" customFormat="1">
      <c r="A518" s="22"/>
      <c r="B518" s="28"/>
      <c r="G518" s="22"/>
      <c r="H518" s="22"/>
      <c r="I518" s="22"/>
    </row>
    <row r="519" spans="1:9" s="29" customFormat="1">
      <c r="A519" s="22"/>
      <c r="B519" s="28"/>
      <c r="G519" s="22"/>
      <c r="H519" s="22"/>
      <c r="I519" s="22"/>
    </row>
    <row r="520" spans="1:9" s="29" customFormat="1">
      <c r="A520" s="22"/>
      <c r="B520" s="28"/>
      <c r="G520" s="22"/>
      <c r="H520" s="22"/>
      <c r="I520" s="22"/>
    </row>
    <row r="521" spans="1:9" s="29" customFormat="1">
      <c r="A521" s="22"/>
      <c r="B521" s="28"/>
      <c r="G521" s="22"/>
      <c r="H521" s="22"/>
      <c r="I521" s="22"/>
    </row>
    <row r="522" spans="1:9" s="29" customFormat="1">
      <c r="A522" s="22"/>
      <c r="B522" s="28"/>
      <c r="G522" s="22"/>
      <c r="H522" s="22"/>
      <c r="I522" s="22"/>
    </row>
    <row r="523" spans="1:9" s="29" customFormat="1">
      <c r="A523" s="22"/>
      <c r="B523" s="28"/>
      <c r="G523" s="22"/>
      <c r="H523" s="22"/>
      <c r="I523" s="22"/>
    </row>
    <row r="524" spans="1:9" s="29" customFormat="1">
      <c r="A524" s="22"/>
      <c r="B524" s="28"/>
      <c r="G524" s="22"/>
      <c r="H524" s="22"/>
      <c r="I524" s="22"/>
    </row>
    <row r="525" spans="1:9" s="29" customFormat="1">
      <c r="A525" s="22"/>
      <c r="B525" s="28"/>
      <c r="G525" s="22"/>
      <c r="H525" s="22"/>
      <c r="I525" s="22"/>
    </row>
    <row r="526" spans="1:9" s="29" customFormat="1">
      <c r="A526" s="22"/>
      <c r="B526" s="28"/>
      <c r="G526" s="22"/>
      <c r="H526" s="22"/>
      <c r="I526" s="22"/>
    </row>
    <row r="527" spans="1:9" s="29" customFormat="1">
      <c r="A527" s="22"/>
      <c r="B527" s="28"/>
      <c r="G527" s="22"/>
      <c r="H527" s="22"/>
      <c r="I527" s="22"/>
    </row>
    <row r="528" spans="1:9" s="29" customFormat="1">
      <c r="A528" s="22"/>
      <c r="B528" s="28"/>
      <c r="G528" s="22"/>
      <c r="H528" s="22"/>
      <c r="I528" s="22"/>
    </row>
    <row r="529" spans="1:9" s="29" customFormat="1">
      <c r="A529" s="22"/>
      <c r="B529" s="28"/>
      <c r="G529" s="22"/>
      <c r="H529" s="22"/>
      <c r="I529" s="22"/>
    </row>
    <row r="530" spans="1:9" s="29" customFormat="1">
      <c r="A530" s="22"/>
      <c r="B530" s="28"/>
      <c r="G530" s="22"/>
      <c r="H530" s="22"/>
      <c r="I530" s="22"/>
    </row>
    <row r="531" spans="1:9" s="29" customFormat="1">
      <c r="A531" s="22"/>
      <c r="B531" s="28"/>
      <c r="G531" s="22"/>
      <c r="H531" s="22"/>
      <c r="I531" s="22"/>
    </row>
    <row r="532" spans="1:9" s="29" customFormat="1">
      <c r="A532" s="22"/>
      <c r="B532" s="28"/>
      <c r="G532" s="22"/>
      <c r="H532" s="22"/>
      <c r="I532" s="22"/>
    </row>
    <row r="533" spans="1:9" s="29" customFormat="1">
      <c r="A533" s="22"/>
      <c r="B533" s="28"/>
      <c r="G533" s="22"/>
      <c r="H533" s="22"/>
      <c r="I533" s="22"/>
    </row>
    <row r="534" spans="1:9" s="29" customFormat="1">
      <c r="A534" s="22"/>
      <c r="B534" s="28"/>
      <c r="G534" s="22"/>
      <c r="H534" s="22"/>
      <c r="I534" s="22"/>
    </row>
    <row r="535" spans="1:9" s="29" customFormat="1">
      <c r="A535" s="22"/>
      <c r="B535" s="28"/>
      <c r="G535" s="22"/>
      <c r="H535" s="22"/>
      <c r="I535" s="22"/>
    </row>
    <row r="536" spans="1:9" s="29" customFormat="1">
      <c r="A536" s="22"/>
      <c r="B536" s="28"/>
      <c r="G536" s="22"/>
      <c r="H536" s="22"/>
      <c r="I536" s="22"/>
    </row>
    <row r="537" spans="1:9" s="29" customFormat="1">
      <c r="A537" s="22"/>
      <c r="B537" s="28"/>
      <c r="G537" s="22"/>
      <c r="H537" s="22"/>
      <c r="I537" s="22"/>
    </row>
    <row r="538" spans="1:9" s="29" customFormat="1">
      <c r="A538" s="22"/>
      <c r="B538" s="28"/>
      <c r="G538" s="22"/>
      <c r="H538" s="22"/>
      <c r="I538" s="22"/>
    </row>
    <row r="539" spans="1:9" s="29" customFormat="1">
      <c r="A539" s="22"/>
      <c r="B539" s="28"/>
      <c r="G539" s="22"/>
      <c r="H539" s="22"/>
      <c r="I539" s="22"/>
    </row>
    <row r="540" spans="1:9" s="29" customFormat="1">
      <c r="A540" s="22"/>
      <c r="B540" s="28"/>
      <c r="G540" s="22"/>
      <c r="H540" s="22"/>
      <c r="I540" s="22"/>
    </row>
    <row r="541" spans="1:9" s="29" customFormat="1">
      <c r="A541" s="22"/>
      <c r="B541" s="28"/>
      <c r="G541" s="22"/>
      <c r="H541" s="22"/>
      <c r="I541" s="22"/>
    </row>
    <row r="542" spans="1:9" s="29" customFormat="1">
      <c r="A542" s="22"/>
      <c r="B542" s="28"/>
      <c r="G542" s="22"/>
      <c r="H542" s="22"/>
      <c r="I542" s="22"/>
    </row>
    <row r="543" spans="1:9" s="29" customFormat="1">
      <c r="A543" s="22"/>
      <c r="B543" s="28"/>
      <c r="G543" s="22"/>
      <c r="H543" s="22"/>
      <c r="I543" s="22"/>
    </row>
    <row r="544" spans="1:9" s="29" customFormat="1">
      <c r="A544" s="22"/>
      <c r="B544" s="28"/>
      <c r="G544" s="22"/>
      <c r="H544" s="22"/>
      <c r="I544" s="22"/>
    </row>
    <row r="545" spans="1:9" s="29" customFormat="1">
      <c r="A545" s="22"/>
      <c r="B545" s="28"/>
      <c r="G545" s="22"/>
      <c r="H545" s="22"/>
      <c r="I545" s="22"/>
    </row>
    <row r="546" spans="1:9" s="29" customFormat="1">
      <c r="A546" s="22"/>
      <c r="B546" s="28"/>
      <c r="G546" s="22"/>
      <c r="H546" s="22"/>
      <c r="I546" s="22"/>
    </row>
    <row r="547" spans="1:9" s="29" customFormat="1">
      <c r="A547" s="22"/>
      <c r="B547" s="28"/>
      <c r="G547" s="22"/>
      <c r="H547" s="22"/>
      <c r="I547" s="22"/>
    </row>
    <row r="548" spans="1:9" s="29" customFormat="1">
      <c r="A548" s="22"/>
      <c r="B548" s="28"/>
      <c r="G548" s="22"/>
      <c r="H548" s="22"/>
      <c r="I548" s="22"/>
    </row>
    <row r="549" spans="1:9" s="29" customFormat="1">
      <c r="A549" s="22"/>
      <c r="B549" s="28"/>
      <c r="G549" s="22"/>
      <c r="H549" s="22"/>
      <c r="I549" s="22"/>
    </row>
    <row r="550" spans="1:9" s="29" customFormat="1">
      <c r="A550" s="22"/>
      <c r="B550" s="28"/>
      <c r="G550" s="22"/>
      <c r="H550" s="22"/>
      <c r="I550" s="22"/>
    </row>
    <row r="551" spans="1:9" s="29" customFormat="1">
      <c r="A551" s="22"/>
      <c r="B551" s="28"/>
      <c r="G551" s="22"/>
      <c r="H551" s="22"/>
      <c r="I551" s="22"/>
    </row>
    <row r="552" spans="1:9" s="29" customFormat="1">
      <c r="A552" s="22"/>
      <c r="B552" s="28"/>
      <c r="G552" s="22"/>
      <c r="H552" s="22"/>
      <c r="I552" s="22"/>
    </row>
    <row r="553" spans="1:9" s="29" customFormat="1">
      <c r="A553" s="22"/>
      <c r="B553" s="28"/>
      <c r="G553" s="22"/>
      <c r="H553" s="22"/>
      <c r="I553" s="22"/>
    </row>
    <row r="554" spans="1:9" s="29" customFormat="1">
      <c r="A554" s="22"/>
      <c r="B554" s="28"/>
      <c r="G554" s="22"/>
      <c r="H554" s="22"/>
      <c r="I554" s="22"/>
    </row>
    <row r="555" spans="1:9" s="29" customFormat="1">
      <c r="A555" s="22"/>
      <c r="B555" s="28"/>
      <c r="G555" s="22"/>
      <c r="H555" s="22"/>
      <c r="I555" s="22"/>
    </row>
    <row r="556" spans="1:9" s="29" customFormat="1">
      <c r="A556" s="22"/>
      <c r="B556" s="28"/>
      <c r="G556" s="22"/>
      <c r="H556" s="22"/>
      <c r="I556" s="22"/>
    </row>
    <row r="557" spans="1:9" s="29" customFormat="1">
      <c r="A557" s="22"/>
      <c r="B557" s="28"/>
      <c r="G557" s="22"/>
      <c r="H557" s="22"/>
      <c r="I557" s="22"/>
    </row>
    <row r="558" spans="1:9" s="29" customFormat="1">
      <c r="A558" s="22"/>
      <c r="B558" s="28"/>
      <c r="G558" s="22"/>
      <c r="H558" s="22"/>
      <c r="I558" s="22"/>
    </row>
    <row r="559" spans="1:9" s="29" customFormat="1">
      <c r="A559" s="22"/>
      <c r="B559" s="28"/>
      <c r="G559" s="22"/>
      <c r="H559" s="22"/>
      <c r="I559" s="22"/>
    </row>
    <row r="560" spans="1:9" s="29" customFormat="1">
      <c r="A560" s="22"/>
      <c r="B560" s="28"/>
      <c r="G560" s="22"/>
      <c r="H560" s="22"/>
      <c r="I560" s="22"/>
    </row>
    <row r="561" spans="1:9" s="29" customFormat="1">
      <c r="A561" s="22"/>
      <c r="B561" s="28"/>
      <c r="G561" s="22"/>
      <c r="H561" s="22"/>
      <c r="I561" s="22"/>
    </row>
    <row r="562" spans="1:9" s="29" customFormat="1">
      <c r="A562" s="22"/>
      <c r="B562" s="28"/>
      <c r="G562" s="22"/>
      <c r="H562" s="22"/>
      <c r="I562" s="22"/>
    </row>
    <row r="563" spans="1:9" s="29" customFormat="1">
      <c r="A563" s="22"/>
      <c r="B563" s="28"/>
      <c r="G563" s="22"/>
      <c r="H563" s="22"/>
      <c r="I563" s="22"/>
    </row>
    <row r="564" spans="1:9" s="29" customFormat="1">
      <c r="A564" s="22"/>
      <c r="B564" s="28"/>
      <c r="G564" s="22"/>
      <c r="H564" s="22"/>
      <c r="I564" s="22"/>
    </row>
    <row r="565" spans="1:9" s="29" customFormat="1">
      <c r="A565" s="22"/>
      <c r="B565" s="28"/>
      <c r="G565" s="22"/>
      <c r="H565" s="22"/>
      <c r="I565" s="22"/>
    </row>
    <row r="566" spans="1:9" s="29" customFormat="1">
      <c r="A566" s="22"/>
      <c r="B566" s="28"/>
      <c r="G566" s="22"/>
      <c r="H566" s="22"/>
      <c r="I566" s="22"/>
    </row>
    <row r="567" spans="1:9" s="29" customFormat="1">
      <c r="A567" s="22"/>
      <c r="B567" s="28"/>
      <c r="G567" s="22"/>
      <c r="H567" s="22"/>
      <c r="I567" s="22"/>
    </row>
    <row r="568" spans="1:9" s="29" customFormat="1">
      <c r="A568" s="22"/>
      <c r="B568" s="28"/>
      <c r="G568" s="22"/>
      <c r="H568" s="22"/>
      <c r="I568" s="22"/>
    </row>
    <row r="569" spans="1:9" s="29" customFormat="1">
      <c r="A569" s="22"/>
      <c r="B569" s="28"/>
      <c r="G569" s="22"/>
      <c r="H569" s="22"/>
      <c r="I569" s="22"/>
    </row>
    <row r="570" spans="1:9" s="29" customFormat="1">
      <c r="A570" s="22"/>
      <c r="B570" s="28"/>
      <c r="G570" s="22"/>
      <c r="H570" s="22"/>
      <c r="I570" s="22"/>
    </row>
    <row r="571" spans="1:9" s="29" customFormat="1">
      <c r="A571" s="22"/>
      <c r="B571" s="28"/>
      <c r="G571" s="22"/>
      <c r="H571" s="22"/>
      <c r="I571" s="22"/>
    </row>
    <row r="572" spans="1:9" s="29" customFormat="1">
      <c r="A572" s="22"/>
      <c r="B572" s="28"/>
      <c r="G572" s="22"/>
      <c r="H572" s="22"/>
      <c r="I572" s="22"/>
    </row>
    <row r="573" spans="1:9" s="29" customFormat="1">
      <c r="A573" s="22"/>
      <c r="B573" s="28"/>
      <c r="G573" s="22"/>
      <c r="H573" s="22"/>
      <c r="I573" s="22"/>
    </row>
    <row r="574" spans="1:9" s="29" customFormat="1">
      <c r="A574" s="22"/>
      <c r="B574" s="28"/>
      <c r="G574" s="22"/>
      <c r="H574" s="22"/>
      <c r="I574" s="22"/>
    </row>
    <row r="575" spans="1:9" s="29" customFormat="1">
      <c r="A575" s="22"/>
      <c r="B575" s="28"/>
      <c r="G575" s="22"/>
      <c r="H575" s="22"/>
      <c r="I575" s="22"/>
    </row>
    <row r="576" spans="1:9" s="29" customFormat="1">
      <c r="A576" s="22"/>
      <c r="B576" s="28"/>
      <c r="G576" s="22"/>
      <c r="H576" s="22"/>
      <c r="I576" s="22"/>
    </row>
    <row r="577" spans="1:9" s="29" customFormat="1">
      <c r="A577" s="22"/>
      <c r="B577" s="28"/>
      <c r="G577" s="22"/>
      <c r="H577" s="22"/>
      <c r="I577" s="22"/>
    </row>
    <row r="578" spans="1:9" s="29" customFormat="1">
      <c r="A578" s="22"/>
      <c r="B578" s="28"/>
      <c r="G578" s="22"/>
      <c r="H578" s="22"/>
      <c r="I578" s="22"/>
    </row>
    <row r="579" spans="1:9" s="29" customFormat="1">
      <c r="A579" s="22"/>
      <c r="B579" s="28"/>
      <c r="G579" s="22"/>
      <c r="H579" s="22"/>
      <c r="I579" s="22"/>
    </row>
    <row r="580" spans="1:9" s="29" customFormat="1">
      <c r="A580" s="22"/>
      <c r="B580" s="28"/>
      <c r="G580" s="22"/>
      <c r="H580" s="22"/>
      <c r="I580" s="22"/>
    </row>
    <row r="581" spans="1:9" s="29" customFormat="1">
      <c r="A581" s="22"/>
      <c r="B581" s="28"/>
      <c r="G581" s="22"/>
      <c r="H581" s="22"/>
      <c r="I581" s="22"/>
    </row>
    <row r="582" spans="1:9" s="29" customFormat="1">
      <c r="A582" s="22"/>
      <c r="B582" s="28"/>
      <c r="G582" s="22"/>
      <c r="H582" s="22"/>
      <c r="I582" s="22"/>
    </row>
    <row r="583" spans="1:9" s="29" customFormat="1">
      <c r="A583" s="22"/>
      <c r="B583" s="28"/>
      <c r="G583" s="22"/>
      <c r="H583" s="22"/>
      <c r="I583" s="22"/>
    </row>
    <row r="584" spans="1:9" s="29" customFormat="1">
      <c r="A584" s="22"/>
      <c r="B584" s="28"/>
      <c r="G584" s="22"/>
      <c r="H584" s="22"/>
      <c r="I584" s="22"/>
    </row>
    <row r="585" spans="1:9" s="29" customFormat="1">
      <c r="A585" s="22"/>
      <c r="B585" s="28"/>
      <c r="G585" s="22"/>
      <c r="H585" s="22"/>
      <c r="I585" s="22"/>
    </row>
    <row r="586" spans="1:9" s="29" customFormat="1">
      <c r="A586" s="22"/>
      <c r="B586" s="28"/>
      <c r="G586" s="22"/>
      <c r="H586" s="22"/>
      <c r="I586" s="22"/>
    </row>
    <row r="587" spans="1:9" s="29" customFormat="1">
      <c r="A587" s="22"/>
      <c r="B587" s="28"/>
      <c r="G587" s="22"/>
      <c r="H587" s="22"/>
      <c r="I587" s="22"/>
    </row>
    <row r="588" spans="1:9" s="29" customFormat="1">
      <c r="A588" s="22"/>
      <c r="B588" s="28"/>
      <c r="G588" s="22"/>
      <c r="H588" s="22"/>
      <c r="I588" s="22"/>
    </row>
    <row r="589" spans="1:9" s="29" customFormat="1">
      <c r="A589" s="22"/>
      <c r="B589" s="28"/>
      <c r="G589" s="22"/>
      <c r="H589" s="22"/>
      <c r="I589" s="22"/>
    </row>
    <row r="590" spans="1:9" s="29" customFormat="1">
      <c r="A590" s="22"/>
      <c r="B590" s="28"/>
      <c r="G590" s="22"/>
      <c r="H590" s="22"/>
      <c r="I590" s="22"/>
    </row>
    <row r="591" spans="1:9" s="29" customFormat="1">
      <c r="A591" s="22"/>
      <c r="B591" s="28"/>
      <c r="G591" s="22"/>
      <c r="H591" s="22"/>
      <c r="I591" s="22"/>
    </row>
    <row r="592" spans="1:9" s="29" customFormat="1">
      <c r="A592" s="22"/>
      <c r="B592" s="28"/>
      <c r="G592" s="22"/>
      <c r="H592" s="22"/>
      <c r="I592" s="22"/>
    </row>
    <row r="593" spans="1:9" s="29" customFormat="1">
      <c r="A593" s="22"/>
      <c r="B593" s="28"/>
      <c r="G593" s="22"/>
      <c r="H593" s="22"/>
      <c r="I593" s="22"/>
    </row>
    <row r="594" spans="1:9" s="29" customFormat="1">
      <c r="A594" s="22"/>
      <c r="B594" s="28"/>
      <c r="G594" s="22"/>
      <c r="H594" s="22"/>
      <c r="I594" s="22"/>
    </row>
    <row r="595" spans="1:9" s="29" customFormat="1">
      <c r="A595" s="22"/>
      <c r="B595" s="28"/>
      <c r="G595" s="22"/>
      <c r="H595" s="22"/>
      <c r="I595" s="22"/>
    </row>
    <row r="596" spans="1:9" s="29" customFormat="1">
      <c r="A596" s="22"/>
      <c r="B596" s="28"/>
      <c r="G596" s="22"/>
      <c r="H596" s="22"/>
      <c r="I596" s="22"/>
    </row>
    <row r="597" spans="1:9" s="29" customFormat="1">
      <c r="A597" s="22"/>
      <c r="B597" s="28"/>
      <c r="G597" s="22"/>
      <c r="H597" s="22"/>
      <c r="I597" s="22"/>
    </row>
    <row r="598" spans="1:9" s="29" customFormat="1">
      <c r="A598" s="22"/>
      <c r="B598" s="28"/>
      <c r="G598" s="22"/>
      <c r="H598" s="22"/>
      <c r="I598" s="22"/>
    </row>
    <row r="599" spans="1:9" s="29" customFormat="1">
      <c r="A599" s="22"/>
      <c r="B599" s="28"/>
      <c r="G599" s="22"/>
      <c r="H599" s="22"/>
      <c r="I599" s="22"/>
    </row>
    <row r="600" spans="1:9" s="29" customFormat="1">
      <c r="A600" s="22"/>
      <c r="B600" s="28"/>
      <c r="G600" s="22"/>
      <c r="H600" s="22"/>
      <c r="I600" s="22"/>
    </row>
    <row r="601" spans="1:9" s="29" customFormat="1">
      <c r="A601" s="22"/>
      <c r="B601" s="28"/>
      <c r="G601" s="22"/>
      <c r="H601" s="22"/>
      <c r="I601" s="22"/>
    </row>
    <row r="602" spans="1:9" s="29" customFormat="1">
      <c r="A602" s="22"/>
      <c r="B602" s="28"/>
      <c r="G602" s="22"/>
      <c r="H602" s="22"/>
      <c r="I602" s="22"/>
    </row>
    <row r="603" spans="1:9" s="29" customFormat="1">
      <c r="A603" s="22"/>
      <c r="B603" s="28"/>
      <c r="G603" s="22"/>
      <c r="H603" s="22"/>
      <c r="I603" s="22"/>
    </row>
    <row r="604" spans="1:9" s="29" customFormat="1">
      <c r="A604" s="22"/>
      <c r="B604" s="28"/>
      <c r="G604" s="22"/>
      <c r="H604" s="22"/>
      <c r="I604" s="22"/>
    </row>
    <row r="605" spans="1:9" s="29" customFormat="1">
      <c r="A605" s="22"/>
      <c r="B605" s="28"/>
      <c r="G605" s="22"/>
      <c r="H605" s="22"/>
      <c r="I605" s="22"/>
    </row>
    <row r="606" spans="1:9" s="29" customFormat="1">
      <c r="A606" s="22"/>
      <c r="B606" s="28"/>
      <c r="G606" s="22"/>
      <c r="H606" s="22"/>
      <c r="I606" s="22"/>
    </row>
    <row r="607" spans="1:9" s="29" customFormat="1">
      <c r="A607" s="22"/>
      <c r="B607" s="28"/>
      <c r="G607" s="22"/>
      <c r="H607" s="22"/>
      <c r="I607" s="22"/>
    </row>
    <row r="608" spans="1:9" s="29" customFormat="1">
      <c r="A608" s="22"/>
      <c r="B608" s="28"/>
      <c r="G608" s="22"/>
      <c r="H608" s="22"/>
      <c r="I608" s="22"/>
    </row>
    <row r="609" spans="1:9" s="29" customFormat="1">
      <c r="A609" s="22"/>
      <c r="B609" s="28"/>
      <c r="G609" s="22"/>
      <c r="H609" s="22"/>
      <c r="I609" s="22"/>
    </row>
    <row r="610" spans="1:9" s="29" customFormat="1">
      <c r="A610" s="22"/>
      <c r="B610" s="28"/>
      <c r="G610" s="22"/>
      <c r="H610" s="22"/>
      <c r="I610" s="22"/>
    </row>
    <row r="611" spans="1:9" s="29" customFormat="1">
      <c r="A611" s="22"/>
      <c r="B611" s="28"/>
      <c r="G611" s="22"/>
      <c r="H611" s="22"/>
      <c r="I611" s="22"/>
    </row>
    <row r="612" spans="1:9" s="29" customFormat="1">
      <c r="A612" s="22"/>
      <c r="B612" s="28"/>
      <c r="G612" s="22"/>
      <c r="H612" s="22"/>
      <c r="I612" s="22"/>
    </row>
    <row r="613" spans="1:9" s="29" customFormat="1">
      <c r="A613" s="22"/>
      <c r="B613" s="28"/>
      <c r="G613" s="22"/>
      <c r="H613" s="22"/>
      <c r="I613" s="22"/>
    </row>
    <row r="614" spans="1:9" s="29" customFormat="1">
      <c r="A614" s="22"/>
      <c r="B614" s="28"/>
      <c r="G614" s="22"/>
      <c r="H614" s="22"/>
      <c r="I614" s="22"/>
    </row>
    <row r="615" spans="1:9" s="29" customFormat="1">
      <c r="A615" s="22"/>
      <c r="B615" s="28"/>
      <c r="G615" s="22"/>
      <c r="H615" s="22"/>
      <c r="I615" s="22"/>
    </row>
    <row r="616" spans="1:9" s="29" customFormat="1">
      <c r="A616" s="22"/>
      <c r="B616" s="28"/>
      <c r="G616" s="22"/>
      <c r="H616" s="22"/>
      <c r="I616" s="22"/>
    </row>
    <row r="617" spans="1:9" s="29" customFormat="1">
      <c r="A617" s="22"/>
      <c r="B617" s="28"/>
      <c r="G617" s="22"/>
      <c r="H617" s="22"/>
      <c r="I617" s="22"/>
    </row>
    <row r="618" spans="1:9" s="29" customFormat="1">
      <c r="A618" s="22"/>
      <c r="B618" s="28"/>
      <c r="G618" s="22"/>
      <c r="H618" s="22"/>
      <c r="I618" s="22"/>
    </row>
    <row r="619" spans="1:9" s="29" customFormat="1">
      <c r="A619" s="22"/>
      <c r="B619" s="28"/>
      <c r="G619" s="22"/>
      <c r="H619" s="22"/>
      <c r="I619" s="22"/>
    </row>
    <row r="620" spans="1:9" s="29" customFormat="1">
      <c r="A620" s="22"/>
      <c r="B620" s="28"/>
      <c r="G620" s="22"/>
      <c r="H620" s="22"/>
      <c r="I620" s="22"/>
    </row>
    <row r="621" spans="1:9" s="29" customFormat="1">
      <c r="A621" s="22"/>
      <c r="B621" s="28"/>
      <c r="G621" s="22"/>
      <c r="H621" s="22"/>
      <c r="I621" s="22"/>
    </row>
    <row r="622" spans="1:9" s="29" customFormat="1">
      <c r="A622" s="22"/>
      <c r="B622" s="28"/>
      <c r="G622" s="22"/>
      <c r="H622" s="22"/>
      <c r="I622" s="22"/>
    </row>
    <row r="623" spans="1:9" s="29" customFormat="1">
      <c r="A623" s="22"/>
      <c r="B623" s="28"/>
      <c r="G623" s="22"/>
      <c r="H623" s="22"/>
      <c r="I623" s="22"/>
    </row>
    <row r="624" spans="1:9" s="29" customFormat="1">
      <c r="A624" s="22"/>
      <c r="B624" s="28"/>
      <c r="G624" s="22"/>
      <c r="H624" s="22"/>
      <c r="I624" s="22"/>
    </row>
    <row r="625" spans="1:9" s="29" customFormat="1">
      <c r="A625" s="22"/>
      <c r="B625" s="28"/>
      <c r="G625" s="22"/>
      <c r="H625" s="22"/>
      <c r="I625" s="22"/>
    </row>
    <row r="626" spans="1:9" s="29" customFormat="1">
      <c r="A626" s="22"/>
      <c r="B626" s="28"/>
      <c r="G626" s="22"/>
      <c r="H626" s="22"/>
      <c r="I626" s="22"/>
    </row>
    <row r="627" spans="1:9" s="29" customFormat="1">
      <c r="A627" s="22"/>
      <c r="B627" s="28"/>
      <c r="G627" s="22"/>
      <c r="H627" s="22"/>
      <c r="I627" s="22"/>
    </row>
    <row r="628" spans="1:9" s="29" customFormat="1">
      <c r="A628" s="22"/>
      <c r="B628" s="28"/>
      <c r="G628" s="22"/>
      <c r="H628" s="22"/>
      <c r="I628" s="22"/>
    </row>
    <row r="629" spans="1:9" s="29" customFormat="1">
      <c r="A629" s="22"/>
      <c r="B629" s="28"/>
      <c r="G629" s="22"/>
      <c r="H629" s="22"/>
      <c r="I629" s="22"/>
    </row>
    <row r="630" spans="1:9" s="29" customFormat="1">
      <c r="A630" s="22"/>
      <c r="B630" s="28"/>
      <c r="G630" s="22"/>
      <c r="H630" s="22"/>
      <c r="I630" s="22"/>
    </row>
    <row r="631" spans="1:9" s="29" customFormat="1">
      <c r="A631" s="22"/>
      <c r="B631" s="28"/>
      <c r="G631" s="22"/>
      <c r="H631" s="22"/>
      <c r="I631" s="22"/>
    </row>
    <row r="632" spans="1:9" s="29" customFormat="1">
      <c r="A632" s="22"/>
      <c r="B632" s="28"/>
      <c r="G632" s="22"/>
      <c r="H632" s="22"/>
      <c r="I632" s="22"/>
    </row>
    <row r="633" spans="1:9" s="29" customFormat="1">
      <c r="A633" s="22"/>
      <c r="B633" s="28"/>
      <c r="G633" s="22"/>
      <c r="H633" s="22"/>
      <c r="I633" s="22"/>
    </row>
    <row r="634" spans="1:9" s="29" customFormat="1">
      <c r="A634" s="22"/>
      <c r="B634" s="28"/>
      <c r="G634" s="22"/>
      <c r="H634" s="22"/>
      <c r="I634" s="22"/>
    </row>
    <row r="635" spans="1:9" s="29" customFormat="1">
      <c r="A635" s="22"/>
      <c r="B635" s="28"/>
      <c r="G635" s="22"/>
      <c r="H635" s="22"/>
      <c r="I635" s="22"/>
    </row>
    <row r="636" spans="1:9" s="29" customFormat="1">
      <c r="A636" s="22"/>
      <c r="B636" s="28"/>
      <c r="G636" s="22"/>
      <c r="H636" s="22"/>
      <c r="I636" s="22"/>
    </row>
    <row r="637" spans="1:9" s="29" customFormat="1">
      <c r="A637" s="22"/>
      <c r="B637" s="28"/>
      <c r="G637" s="22"/>
      <c r="H637" s="22"/>
      <c r="I637" s="22"/>
    </row>
    <row r="638" spans="1:9" s="29" customFormat="1">
      <c r="A638" s="22"/>
      <c r="B638" s="28"/>
      <c r="G638" s="22"/>
      <c r="H638" s="22"/>
      <c r="I638" s="22"/>
    </row>
    <row r="639" spans="1:9" s="29" customFormat="1">
      <c r="A639" s="22"/>
      <c r="B639" s="28"/>
      <c r="G639" s="22"/>
      <c r="H639" s="22"/>
      <c r="I639" s="22"/>
    </row>
    <row r="640" spans="1:9" s="29" customFormat="1">
      <c r="A640" s="22"/>
      <c r="B640" s="28"/>
      <c r="G640" s="22"/>
      <c r="H640" s="22"/>
      <c r="I640" s="22"/>
    </row>
    <row r="641" spans="1:9" s="29" customFormat="1">
      <c r="A641" s="22"/>
      <c r="B641" s="28"/>
      <c r="G641" s="22"/>
      <c r="H641" s="22"/>
      <c r="I641" s="22"/>
    </row>
    <row r="642" spans="1:9" s="29" customFormat="1">
      <c r="A642" s="22"/>
      <c r="B642" s="28"/>
      <c r="G642" s="22"/>
      <c r="H642" s="22"/>
      <c r="I642" s="22"/>
    </row>
    <row r="643" spans="1:9" s="29" customFormat="1">
      <c r="A643" s="22"/>
      <c r="B643" s="28"/>
      <c r="G643" s="22"/>
      <c r="H643" s="22"/>
      <c r="I643" s="22"/>
    </row>
    <row r="644" spans="1:9" s="29" customFormat="1">
      <c r="A644" s="22"/>
      <c r="B644" s="28"/>
      <c r="G644" s="22"/>
      <c r="H644" s="22"/>
      <c r="I644" s="22"/>
    </row>
    <row r="645" spans="1:9" s="29" customFormat="1">
      <c r="A645" s="22"/>
      <c r="B645" s="28"/>
      <c r="G645" s="22"/>
      <c r="H645" s="22"/>
      <c r="I645" s="22"/>
    </row>
    <row r="646" spans="1:9" s="29" customFormat="1">
      <c r="A646" s="22"/>
      <c r="B646" s="28"/>
      <c r="G646" s="22"/>
      <c r="H646" s="22"/>
      <c r="I646" s="22"/>
    </row>
    <row r="647" spans="1:9" s="29" customFormat="1">
      <c r="A647" s="22"/>
      <c r="B647" s="28"/>
      <c r="G647" s="22"/>
      <c r="H647" s="22"/>
      <c r="I647" s="22"/>
    </row>
    <row r="648" spans="1:9" s="29" customFormat="1">
      <c r="A648" s="22"/>
      <c r="B648" s="28"/>
      <c r="G648" s="22"/>
      <c r="H648" s="22"/>
      <c r="I648" s="22"/>
    </row>
    <row r="649" spans="1:9" s="29" customFormat="1">
      <c r="A649" s="22"/>
      <c r="B649" s="28"/>
      <c r="G649" s="22"/>
      <c r="H649" s="22"/>
      <c r="I649" s="22"/>
    </row>
    <row r="650" spans="1:9" s="29" customFormat="1">
      <c r="A650" s="22"/>
      <c r="B650" s="28"/>
      <c r="G650" s="22"/>
      <c r="H650" s="22"/>
      <c r="I650" s="22"/>
    </row>
    <row r="651" spans="1:9" s="29" customFormat="1">
      <c r="A651" s="22"/>
      <c r="B651" s="28"/>
      <c r="G651" s="22"/>
      <c r="H651" s="22"/>
      <c r="I651" s="22"/>
    </row>
    <row r="652" spans="1:9" s="29" customFormat="1">
      <c r="A652" s="22"/>
      <c r="B652" s="28"/>
      <c r="G652" s="22"/>
      <c r="H652" s="22"/>
      <c r="I652" s="22"/>
    </row>
    <row r="653" spans="1:9" s="29" customFormat="1">
      <c r="A653" s="22"/>
      <c r="B653" s="28"/>
      <c r="G653" s="22"/>
      <c r="H653" s="22"/>
      <c r="I653" s="22"/>
    </row>
    <row r="654" spans="1:9" s="29" customFormat="1">
      <c r="A654" s="22"/>
      <c r="B654" s="28"/>
      <c r="G654" s="22"/>
      <c r="H654" s="22"/>
      <c r="I654" s="22"/>
    </row>
    <row r="655" spans="1:9" s="29" customFormat="1">
      <c r="A655" s="22"/>
      <c r="B655" s="28"/>
      <c r="G655" s="22"/>
      <c r="H655" s="22"/>
      <c r="I655" s="22"/>
    </row>
    <row r="656" spans="1:9" s="29" customFormat="1">
      <c r="A656" s="22"/>
      <c r="B656" s="28"/>
      <c r="G656" s="22"/>
      <c r="H656" s="22"/>
      <c r="I656" s="22"/>
    </row>
    <row r="657" spans="1:9" s="29" customFormat="1">
      <c r="A657" s="22"/>
      <c r="B657" s="28"/>
      <c r="G657" s="22"/>
      <c r="H657" s="22"/>
      <c r="I657" s="22"/>
    </row>
    <row r="658" spans="1:9" s="29" customFormat="1">
      <c r="A658" s="22"/>
      <c r="B658" s="28"/>
      <c r="G658" s="22"/>
      <c r="H658" s="22"/>
      <c r="I658" s="22"/>
    </row>
    <row r="659" spans="1:9" s="29" customFormat="1">
      <c r="A659" s="22"/>
      <c r="B659" s="28"/>
      <c r="G659" s="22"/>
      <c r="H659" s="22"/>
      <c r="I659" s="22"/>
    </row>
    <row r="660" spans="1:9" s="29" customFormat="1">
      <c r="A660" s="22"/>
      <c r="B660" s="28"/>
      <c r="G660" s="22"/>
      <c r="H660" s="22"/>
      <c r="I660" s="22"/>
    </row>
    <row r="661" spans="1:9" s="29" customFormat="1">
      <c r="A661" s="22"/>
      <c r="B661" s="28"/>
      <c r="G661" s="22"/>
      <c r="H661" s="22"/>
      <c r="I661" s="22"/>
    </row>
    <row r="662" spans="1:9" s="29" customFormat="1">
      <c r="A662" s="22"/>
      <c r="B662" s="28"/>
      <c r="G662" s="22"/>
      <c r="H662" s="22"/>
      <c r="I662" s="22"/>
    </row>
    <row r="663" spans="1:9" s="29" customFormat="1">
      <c r="A663" s="22"/>
      <c r="B663" s="28"/>
      <c r="G663" s="22"/>
      <c r="H663" s="22"/>
      <c r="I663" s="22"/>
    </row>
    <row r="664" spans="1:9" s="29" customFormat="1">
      <c r="A664" s="22"/>
      <c r="B664" s="28"/>
      <c r="G664" s="22"/>
      <c r="H664" s="22"/>
      <c r="I664" s="22"/>
    </row>
    <row r="665" spans="1:9" s="29" customFormat="1">
      <c r="A665" s="22"/>
      <c r="B665" s="28"/>
      <c r="G665" s="22"/>
      <c r="H665" s="22"/>
      <c r="I665" s="22"/>
    </row>
    <row r="666" spans="1:9" s="29" customFormat="1">
      <c r="A666" s="22"/>
      <c r="B666" s="28"/>
      <c r="G666" s="22"/>
      <c r="H666" s="22"/>
      <c r="I666" s="22"/>
    </row>
    <row r="667" spans="1:9" s="29" customFormat="1">
      <c r="A667" s="22"/>
      <c r="B667" s="28"/>
      <c r="G667" s="22"/>
      <c r="H667" s="22"/>
      <c r="I667" s="22"/>
    </row>
    <row r="668" spans="1:9" s="29" customFormat="1">
      <c r="A668" s="22"/>
      <c r="B668" s="28"/>
      <c r="G668" s="22"/>
      <c r="H668" s="22"/>
      <c r="I668" s="22"/>
    </row>
    <row r="669" spans="1:9" s="29" customFormat="1">
      <c r="A669" s="22"/>
      <c r="B669" s="28"/>
      <c r="G669" s="22"/>
      <c r="H669" s="22"/>
      <c r="I669" s="22"/>
    </row>
    <row r="670" spans="1:9" s="29" customFormat="1">
      <c r="A670" s="22"/>
      <c r="B670" s="28"/>
      <c r="G670" s="22"/>
      <c r="H670" s="22"/>
      <c r="I670" s="22"/>
    </row>
    <row r="671" spans="1:9" s="29" customFormat="1">
      <c r="A671" s="22"/>
      <c r="B671" s="28"/>
      <c r="G671" s="22"/>
      <c r="H671" s="22"/>
      <c r="I671" s="22"/>
    </row>
    <row r="672" spans="1:9" s="29" customFormat="1">
      <c r="A672" s="22"/>
      <c r="B672" s="28"/>
      <c r="G672" s="22"/>
      <c r="H672" s="22"/>
      <c r="I672" s="22"/>
    </row>
    <row r="673" spans="1:9" s="29" customFormat="1">
      <c r="A673" s="22"/>
      <c r="B673" s="28"/>
      <c r="G673" s="22"/>
      <c r="H673" s="22"/>
      <c r="I673" s="22"/>
    </row>
    <row r="674" spans="1:9" s="29" customFormat="1">
      <c r="A674" s="22"/>
      <c r="B674" s="28"/>
      <c r="G674" s="22"/>
      <c r="H674" s="22"/>
      <c r="I674" s="22"/>
    </row>
    <row r="675" spans="1:9" s="29" customFormat="1">
      <c r="A675" s="22"/>
      <c r="B675" s="28"/>
      <c r="G675" s="22"/>
      <c r="H675" s="22"/>
      <c r="I675" s="22"/>
    </row>
    <row r="676" spans="1:9" s="29" customFormat="1">
      <c r="A676" s="22"/>
      <c r="B676" s="28"/>
      <c r="G676" s="22"/>
      <c r="H676" s="22"/>
      <c r="I676" s="22"/>
    </row>
    <row r="677" spans="1:9" s="29" customFormat="1">
      <c r="A677" s="22"/>
      <c r="B677" s="28"/>
      <c r="G677" s="22"/>
      <c r="H677" s="22"/>
      <c r="I677" s="22"/>
    </row>
    <row r="678" spans="1:9" s="29" customFormat="1">
      <c r="A678" s="22"/>
      <c r="B678" s="28"/>
      <c r="G678" s="22"/>
      <c r="H678" s="22"/>
      <c r="I678" s="22"/>
    </row>
    <row r="679" spans="1:9" s="29" customFormat="1">
      <c r="A679" s="22"/>
      <c r="B679" s="28"/>
      <c r="G679" s="22"/>
      <c r="H679" s="22"/>
      <c r="I679" s="22"/>
    </row>
    <row r="680" spans="1:9" s="29" customFormat="1">
      <c r="A680" s="22"/>
      <c r="B680" s="28"/>
      <c r="G680" s="22"/>
      <c r="H680" s="22"/>
      <c r="I680" s="22"/>
    </row>
    <row r="681" spans="1:9" s="29" customFormat="1">
      <c r="A681" s="22"/>
      <c r="B681" s="28"/>
      <c r="G681" s="22"/>
      <c r="H681" s="22"/>
      <c r="I681" s="22"/>
    </row>
    <row r="682" spans="1:9" s="29" customFormat="1">
      <c r="A682" s="22"/>
      <c r="B682" s="28"/>
      <c r="G682" s="22"/>
      <c r="H682" s="22"/>
      <c r="I682" s="22"/>
    </row>
    <row r="683" spans="1:9" s="29" customFormat="1">
      <c r="A683" s="22"/>
      <c r="B683" s="28"/>
      <c r="G683" s="22"/>
      <c r="H683" s="22"/>
      <c r="I683" s="22"/>
    </row>
    <row r="684" spans="1:9" s="29" customFormat="1">
      <c r="A684" s="22"/>
      <c r="B684" s="28"/>
      <c r="G684" s="22"/>
      <c r="H684" s="22"/>
      <c r="I684" s="22"/>
    </row>
    <row r="685" spans="1:9" s="29" customFormat="1">
      <c r="A685" s="22"/>
      <c r="B685" s="28"/>
      <c r="G685" s="22"/>
      <c r="H685" s="22"/>
      <c r="I685" s="22"/>
    </row>
    <row r="686" spans="1:9" s="29" customFormat="1">
      <c r="A686" s="22"/>
      <c r="B686" s="28"/>
      <c r="G686" s="22"/>
      <c r="H686" s="22"/>
      <c r="I686" s="22"/>
    </row>
    <row r="687" spans="1:9" s="29" customFormat="1">
      <c r="A687" s="22"/>
      <c r="B687" s="28"/>
      <c r="G687" s="22"/>
      <c r="H687" s="22"/>
      <c r="I687" s="22"/>
    </row>
    <row r="688" spans="1:9" s="29" customFormat="1">
      <c r="A688" s="22"/>
      <c r="B688" s="28"/>
      <c r="G688" s="22"/>
      <c r="H688" s="22"/>
      <c r="I688" s="22"/>
    </row>
    <row r="689" spans="1:9" s="29" customFormat="1">
      <c r="A689" s="22"/>
      <c r="B689" s="28"/>
      <c r="G689" s="22"/>
      <c r="H689" s="22"/>
      <c r="I689" s="22"/>
    </row>
    <row r="690" spans="1:9" s="29" customFormat="1">
      <c r="A690" s="22"/>
      <c r="B690" s="28"/>
      <c r="G690" s="22"/>
      <c r="H690" s="22"/>
      <c r="I690" s="22"/>
    </row>
    <row r="691" spans="1:9" s="29" customFormat="1">
      <c r="A691" s="22"/>
      <c r="B691" s="28"/>
      <c r="G691" s="22"/>
      <c r="H691" s="22"/>
      <c r="I691" s="22"/>
    </row>
    <row r="692" spans="1:9" s="29" customFormat="1">
      <c r="A692" s="22"/>
      <c r="B692" s="28"/>
      <c r="G692" s="22"/>
      <c r="H692" s="22"/>
      <c r="I692" s="22"/>
    </row>
    <row r="693" spans="1:9" s="29" customFormat="1">
      <c r="A693" s="22"/>
      <c r="B693" s="28"/>
      <c r="G693" s="22"/>
      <c r="H693" s="22"/>
      <c r="I693" s="22"/>
    </row>
    <row r="694" spans="1:9" s="29" customFormat="1">
      <c r="A694" s="22"/>
      <c r="B694" s="28"/>
      <c r="G694" s="22"/>
      <c r="H694" s="22"/>
      <c r="I694" s="22"/>
    </row>
    <row r="695" spans="1:9" s="29" customFormat="1">
      <c r="A695" s="22"/>
      <c r="B695" s="28"/>
      <c r="G695" s="22"/>
      <c r="H695" s="22"/>
      <c r="I695" s="22"/>
    </row>
    <row r="696" spans="1:9" s="29" customFormat="1">
      <c r="A696" s="22"/>
      <c r="B696" s="28"/>
      <c r="G696" s="22"/>
      <c r="H696" s="22"/>
      <c r="I696" s="22"/>
    </row>
    <row r="697" spans="1:9" s="29" customFormat="1">
      <c r="A697" s="22"/>
      <c r="B697" s="28"/>
      <c r="G697" s="22"/>
      <c r="H697" s="22"/>
      <c r="I697" s="22"/>
    </row>
    <row r="698" spans="1:9" s="29" customFormat="1">
      <c r="A698" s="22"/>
      <c r="B698" s="28"/>
      <c r="G698" s="22"/>
      <c r="H698" s="22"/>
      <c r="I698" s="22"/>
    </row>
    <row r="699" spans="1:9" s="29" customFormat="1">
      <c r="A699" s="22"/>
      <c r="B699" s="28"/>
      <c r="G699" s="22"/>
      <c r="H699" s="22"/>
      <c r="I699" s="22"/>
    </row>
    <row r="700" spans="1:9" s="29" customFormat="1">
      <c r="A700" s="22"/>
      <c r="B700" s="28"/>
      <c r="G700" s="22"/>
      <c r="H700" s="22"/>
      <c r="I700" s="22"/>
    </row>
    <row r="701" spans="1:9" s="29" customFormat="1">
      <c r="A701" s="22"/>
      <c r="B701" s="28"/>
      <c r="G701" s="22"/>
      <c r="H701" s="22"/>
      <c r="I701" s="22"/>
    </row>
    <row r="702" spans="1:9" s="29" customFormat="1">
      <c r="A702" s="22"/>
      <c r="B702" s="28"/>
      <c r="G702" s="22"/>
      <c r="H702" s="22"/>
      <c r="I702" s="22"/>
    </row>
    <row r="703" spans="1:9" s="29" customFormat="1">
      <c r="A703" s="22"/>
      <c r="B703" s="28"/>
      <c r="G703" s="22"/>
      <c r="H703" s="22"/>
      <c r="I703" s="22"/>
    </row>
    <row r="704" spans="1:9" s="29" customFormat="1">
      <c r="A704" s="22"/>
      <c r="B704" s="28"/>
      <c r="G704" s="22"/>
      <c r="H704" s="22"/>
      <c r="I704" s="22"/>
    </row>
    <row r="705" spans="1:9" s="29" customFormat="1">
      <c r="A705" s="22"/>
      <c r="B705" s="28"/>
      <c r="G705" s="22"/>
      <c r="H705" s="22"/>
      <c r="I705" s="22"/>
    </row>
    <row r="706" spans="1:9" s="29" customFormat="1">
      <c r="A706" s="22"/>
      <c r="B706" s="28"/>
      <c r="G706" s="22"/>
      <c r="H706" s="22"/>
      <c r="I706" s="22"/>
    </row>
    <row r="707" spans="1:9" s="29" customFormat="1">
      <c r="A707" s="22"/>
      <c r="B707" s="28"/>
      <c r="G707" s="22"/>
      <c r="H707" s="22"/>
      <c r="I707" s="22"/>
    </row>
    <row r="708" spans="1:9" s="29" customFormat="1">
      <c r="A708" s="22"/>
      <c r="B708" s="28"/>
      <c r="G708" s="22"/>
      <c r="H708" s="22"/>
      <c r="I708" s="22"/>
    </row>
    <row r="709" spans="1:9" s="29" customFormat="1">
      <c r="A709" s="22"/>
      <c r="B709" s="28"/>
      <c r="G709" s="22"/>
      <c r="H709" s="22"/>
      <c r="I709" s="22"/>
    </row>
    <row r="710" spans="1:9" s="29" customFormat="1">
      <c r="A710" s="22"/>
      <c r="B710" s="28"/>
      <c r="G710" s="22"/>
      <c r="H710" s="22"/>
      <c r="I710" s="22"/>
    </row>
    <row r="711" spans="1:9" s="29" customFormat="1">
      <c r="A711" s="22"/>
      <c r="B711" s="28"/>
      <c r="G711" s="22"/>
      <c r="H711" s="22"/>
      <c r="I711" s="22"/>
    </row>
    <row r="712" spans="1:9" s="29" customFormat="1">
      <c r="A712" s="22"/>
      <c r="B712" s="28"/>
      <c r="G712" s="22"/>
      <c r="H712" s="22"/>
      <c r="I712" s="22"/>
    </row>
    <row r="713" spans="1:9" s="29" customFormat="1">
      <c r="A713" s="22"/>
      <c r="B713" s="28"/>
      <c r="G713" s="22"/>
      <c r="H713" s="22"/>
      <c r="I713" s="22"/>
    </row>
    <row r="714" spans="1:9" s="29" customFormat="1">
      <c r="A714" s="22"/>
      <c r="B714" s="28"/>
      <c r="G714" s="22"/>
      <c r="H714" s="22"/>
      <c r="I714" s="22"/>
    </row>
    <row r="715" spans="1:9" s="29" customFormat="1">
      <c r="A715" s="22"/>
      <c r="B715" s="28"/>
      <c r="G715" s="22"/>
      <c r="H715" s="22"/>
      <c r="I715" s="22"/>
    </row>
    <row r="716" spans="1:9" s="29" customFormat="1">
      <c r="A716" s="22"/>
      <c r="B716" s="28"/>
      <c r="G716" s="22"/>
      <c r="H716" s="22"/>
      <c r="I716" s="22"/>
    </row>
    <row r="717" spans="1:9" s="29" customFormat="1">
      <c r="A717" s="22"/>
      <c r="B717" s="28"/>
      <c r="G717" s="22"/>
      <c r="H717" s="22"/>
      <c r="I717" s="22"/>
    </row>
    <row r="718" spans="1:9" s="29" customFormat="1">
      <c r="A718" s="22"/>
      <c r="B718" s="28"/>
      <c r="G718" s="22"/>
      <c r="H718" s="22"/>
      <c r="I718" s="22"/>
    </row>
    <row r="719" spans="1:9" s="29" customFormat="1">
      <c r="A719" s="22"/>
      <c r="B719" s="28"/>
      <c r="G719" s="22"/>
      <c r="H719" s="22"/>
      <c r="I719" s="22"/>
    </row>
    <row r="720" spans="1:9" s="29" customFormat="1">
      <c r="A720" s="22"/>
      <c r="B720" s="28"/>
      <c r="G720" s="22"/>
      <c r="H720" s="22"/>
      <c r="I720" s="22"/>
    </row>
    <row r="721" spans="1:9" s="29" customFormat="1">
      <c r="A721" s="22"/>
      <c r="B721" s="28"/>
      <c r="G721" s="22"/>
      <c r="H721" s="22"/>
      <c r="I721" s="22"/>
    </row>
    <row r="722" spans="1:9" s="29" customFormat="1">
      <c r="A722" s="22"/>
      <c r="B722" s="28"/>
      <c r="G722" s="22"/>
      <c r="H722" s="22"/>
      <c r="I722" s="22"/>
    </row>
    <row r="723" spans="1:9" s="29" customFormat="1">
      <c r="A723" s="22"/>
      <c r="B723" s="28"/>
      <c r="G723" s="22"/>
      <c r="H723" s="22"/>
      <c r="I723" s="22"/>
    </row>
    <row r="724" spans="1:9" s="29" customFormat="1">
      <c r="A724" s="22"/>
      <c r="B724" s="28"/>
      <c r="G724" s="22"/>
      <c r="H724" s="22"/>
      <c r="I724" s="22"/>
    </row>
    <row r="725" spans="1:9" s="29" customFormat="1">
      <c r="A725" s="22"/>
      <c r="B725" s="28"/>
      <c r="G725" s="22"/>
      <c r="H725" s="22"/>
      <c r="I725" s="22"/>
    </row>
    <row r="726" spans="1:9" s="29" customFormat="1">
      <c r="A726" s="22"/>
      <c r="B726" s="28"/>
      <c r="G726" s="22"/>
      <c r="H726" s="22"/>
      <c r="I726" s="22"/>
    </row>
    <row r="727" spans="1:9" s="29" customFormat="1">
      <c r="A727" s="22"/>
      <c r="B727" s="28"/>
      <c r="G727" s="22"/>
      <c r="H727" s="22"/>
      <c r="I727" s="22"/>
    </row>
    <row r="728" spans="1:9" s="29" customFormat="1">
      <c r="A728" s="22"/>
      <c r="B728" s="28"/>
      <c r="G728" s="22"/>
      <c r="H728" s="22"/>
      <c r="I728" s="22"/>
    </row>
    <row r="729" spans="1:9" s="29" customFormat="1">
      <c r="A729" s="22"/>
      <c r="B729" s="28"/>
      <c r="G729" s="22"/>
      <c r="H729" s="22"/>
      <c r="I729" s="22"/>
    </row>
    <row r="730" spans="1:9" s="29" customFormat="1">
      <c r="A730" s="22"/>
      <c r="B730" s="28"/>
      <c r="G730" s="22"/>
      <c r="H730" s="22"/>
      <c r="I730" s="22"/>
    </row>
    <row r="731" spans="1:9" s="29" customFormat="1">
      <c r="A731" s="22"/>
      <c r="B731" s="28"/>
      <c r="G731" s="22"/>
      <c r="H731" s="22"/>
      <c r="I731" s="22"/>
    </row>
    <row r="732" spans="1:9" s="29" customFormat="1">
      <c r="A732" s="22"/>
      <c r="B732" s="28"/>
      <c r="G732" s="22"/>
      <c r="H732" s="22"/>
      <c r="I732" s="22"/>
    </row>
    <row r="733" spans="1:9" s="29" customFormat="1">
      <c r="A733" s="22"/>
      <c r="B733" s="28"/>
      <c r="G733" s="22"/>
      <c r="H733" s="22"/>
      <c r="I733" s="22"/>
    </row>
    <row r="734" spans="1:9" s="29" customFormat="1">
      <c r="A734" s="22"/>
      <c r="B734" s="28"/>
      <c r="G734" s="22"/>
      <c r="H734" s="22"/>
      <c r="I734" s="22"/>
    </row>
    <row r="735" spans="1:9" s="29" customFormat="1">
      <c r="A735" s="22"/>
      <c r="B735" s="28"/>
      <c r="G735" s="22"/>
      <c r="H735" s="22"/>
      <c r="I735" s="22"/>
    </row>
    <row r="736" spans="1:9" s="29" customFormat="1">
      <c r="A736" s="22"/>
      <c r="B736" s="28"/>
      <c r="G736" s="22"/>
      <c r="H736" s="22"/>
      <c r="I736" s="22"/>
    </row>
    <row r="737" spans="1:9" s="29" customFormat="1">
      <c r="A737" s="22"/>
      <c r="B737" s="28"/>
      <c r="G737" s="22"/>
      <c r="H737" s="22"/>
      <c r="I737" s="22"/>
    </row>
    <row r="738" spans="1:9" s="29" customFormat="1">
      <c r="A738" s="22"/>
      <c r="B738" s="28"/>
      <c r="G738" s="22"/>
      <c r="H738" s="22"/>
      <c r="I738" s="22"/>
    </row>
    <row r="739" spans="1:9" s="29" customFormat="1">
      <c r="A739" s="22"/>
      <c r="B739" s="28"/>
      <c r="G739" s="22"/>
      <c r="H739" s="22"/>
      <c r="I739" s="22"/>
    </row>
    <row r="740" spans="1:9" s="29" customFormat="1">
      <c r="A740" s="22"/>
      <c r="B740" s="28"/>
      <c r="G740" s="22"/>
      <c r="H740" s="22"/>
      <c r="I740" s="22"/>
    </row>
    <row r="741" spans="1:9" s="29" customFormat="1">
      <c r="A741" s="22"/>
      <c r="B741" s="28"/>
      <c r="G741" s="22"/>
      <c r="H741" s="22"/>
      <c r="I741" s="22"/>
    </row>
    <row r="742" spans="1:9" s="29" customFormat="1">
      <c r="A742" s="22"/>
      <c r="B742" s="28"/>
      <c r="G742" s="22"/>
      <c r="H742" s="22"/>
      <c r="I742" s="22"/>
    </row>
    <row r="743" spans="1:9" s="29" customFormat="1">
      <c r="A743" s="22"/>
      <c r="B743" s="28"/>
      <c r="G743" s="22"/>
      <c r="H743" s="22"/>
      <c r="I743" s="22"/>
    </row>
    <row r="744" spans="1:9" s="29" customFormat="1">
      <c r="A744" s="22"/>
      <c r="B744" s="28"/>
      <c r="G744" s="22"/>
      <c r="H744" s="22"/>
      <c r="I744" s="22"/>
    </row>
    <row r="745" spans="1:9" s="29" customFormat="1">
      <c r="A745" s="22"/>
      <c r="B745" s="28"/>
      <c r="G745" s="22"/>
      <c r="H745" s="22"/>
      <c r="I745" s="22"/>
    </row>
    <row r="746" spans="1:9" s="29" customFormat="1">
      <c r="A746" s="22"/>
      <c r="B746" s="28"/>
      <c r="G746" s="22"/>
      <c r="H746" s="22"/>
      <c r="I746" s="22"/>
    </row>
    <row r="747" spans="1:9" s="29" customFormat="1">
      <c r="A747" s="22"/>
      <c r="B747" s="28"/>
      <c r="G747" s="22"/>
      <c r="H747" s="22"/>
      <c r="I747" s="22"/>
    </row>
    <row r="748" spans="1:9" s="29" customFormat="1">
      <c r="A748" s="22"/>
      <c r="B748" s="28"/>
      <c r="G748" s="22"/>
      <c r="H748" s="22"/>
      <c r="I748" s="22"/>
    </row>
    <row r="749" spans="1:9" s="29" customFormat="1">
      <c r="A749" s="22"/>
      <c r="B749" s="28"/>
      <c r="G749" s="22"/>
      <c r="H749" s="22"/>
      <c r="I749" s="22"/>
    </row>
    <row r="750" spans="1:9" s="29" customFormat="1">
      <c r="A750" s="22"/>
      <c r="B750" s="28"/>
      <c r="G750" s="22"/>
      <c r="H750" s="22"/>
      <c r="I750" s="22"/>
    </row>
    <row r="751" spans="1:9" s="29" customFormat="1">
      <c r="A751" s="22"/>
      <c r="B751" s="28"/>
      <c r="G751" s="22"/>
      <c r="H751" s="22"/>
      <c r="I751" s="22"/>
    </row>
    <row r="752" spans="1:9" s="29" customFormat="1">
      <c r="A752" s="22"/>
      <c r="B752" s="28"/>
      <c r="G752" s="22"/>
      <c r="H752" s="22"/>
      <c r="I752" s="22"/>
    </row>
    <row r="753" spans="1:9" s="29" customFormat="1">
      <c r="A753" s="22"/>
      <c r="B753" s="28"/>
      <c r="G753" s="22"/>
      <c r="H753" s="22"/>
      <c r="I753" s="22"/>
    </row>
    <row r="754" spans="1:9" s="29" customFormat="1">
      <c r="A754" s="22"/>
      <c r="B754" s="28"/>
      <c r="G754" s="22"/>
      <c r="H754" s="22"/>
      <c r="I754" s="22"/>
    </row>
    <row r="755" spans="1:9" s="29" customFormat="1">
      <c r="A755" s="22"/>
      <c r="B755" s="28"/>
      <c r="G755" s="22"/>
      <c r="H755" s="22"/>
      <c r="I755" s="22"/>
    </row>
    <row r="756" spans="1:9" s="29" customFormat="1">
      <c r="A756" s="22"/>
      <c r="B756" s="28"/>
      <c r="G756" s="22"/>
      <c r="H756" s="22"/>
      <c r="I756" s="22"/>
    </row>
    <row r="757" spans="1:9" s="29" customFormat="1">
      <c r="A757" s="22"/>
      <c r="B757" s="28"/>
      <c r="G757" s="22"/>
      <c r="H757" s="22"/>
      <c r="I757" s="22"/>
    </row>
    <row r="758" spans="1:9" s="29" customFormat="1">
      <c r="A758" s="22"/>
      <c r="B758" s="28"/>
      <c r="G758" s="22"/>
      <c r="H758" s="22"/>
      <c r="I758" s="22"/>
    </row>
    <row r="759" spans="1:9" s="29" customFormat="1">
      <c r="A759" s="22"/>
      <c r="B759" s="28"/>
      <c r="G759" s="22"/>
      <c r="H759" s="22"/>
      <c r="I759" s="22"/>
    </row>
    <row r="760" spans="1:9" s="29" customFormat="1">
      <c r="A760" s="22"/>
      <c r="B760" s="28"/>
      <c r="G760" s="22"/>
      <c r="H760" s="22"/>
      <c r="I760" s="22"/>
    </row>
    <row r="761" spans="1:9" s="29" customFormat="1">
      <c r="A761" s="22"/>
      <c r="B761" s="28"/>
      <c r="G761" s="22"/>
      <c r="H761" s="22"/>
      <c r="I761" s="22"/>
    </row>
    <row r="762" spans="1:9" s="29" customFormat="1">
      <c r="A762" s="22"/>
      <c r="B762" s="28"/>
      <c r="G762" s="22"/>
      <c r="H762" s="22"/>
      <c r="I762" s="22"/>
    </row>
    <row r="763" spans="1:9" s="29" customFormat="1">
      <c r="A763" s="22"/>
      <c r="B763" s="28"/>
      <c r="G763" s="22"/>
      <c r="H763" s="22"/>
      <c r="I763" s="22"/>
    </row>
    <row r="764" spans="1:9" s="29" customFormat="1">
      <c r="A764" s="22"/>
      <c r="B764" s="28"/>
      <c r="G764" s="22"/>
      <c r="H764" s="22"/>
      <c r="I764" s="22"/>
    </row>
    <row r="765" spans="1:9" s="29" customFormat="1">
      <c r="A765" s="22"/>
      <c r="B765" s="28"/>
      <c r="G765" s="22"/>
      <c r="H765" s="22"/>
      <c r="I765" s="22"/>
    </row>
    <row r="766" spans="1:9" s="29" customFormat="1">
      <c r="A766" s="22"/>
      <c r="B766" s="28"/>
      <c r="G766" s="22"/>
      <c r="H766" s="22"/>
      <c r="I766" s="22"/>
    </row>
    <row r="767" spans="1:9" s="29" customFormat="1">
      <c r="A767" s="22"/>
      <c r="B767" s="28"/>
      <c r="G767" s="22"/>
      <c r="H767" s="22"/>
      <c r="I767" s="22"/>
    </row>
    <row r="768" spans="1:9" s="29" customFormat="1">
      <c r="A768" s="22"/>
      <c r="B768" s="28"/>
      <c r="G768" s="22"/>
      <c r="H768" s="22"/>
      <c r="I768" s="22"/>
    </row>
    <row r="769" spans="1:9" s="29" customFormat="1">
      <c r="A769" s="22"/>
      <c r="B769" s="28"/>
      <c r="G769" s="22"/>
      <c r="H769" s="22"/>
      <c r="I769" s="22"/>
    </row>
    <row r="770" spans="1:9" s="29" customFormat="1">
      <c r="A770" s="22"/>
      <c r="B770" s="28"/>
      <c r="G770" s="22"/>
      <c r="H770" s="22"/>
      <c r="I770" s="22"/>
    </row>
    <row r="771" spans="1:9" s="29" customFormat="1">
      <c r="A771" s="22"/>
      <c r="B771" s="28"/>
      <c r="G771" s="22"/>
      <c r="H771" s="22"/>
      <c r="I771" s="22"/>
    </row>
    <row r="772" spans="1:9" s="29" customFormat="1">
      <c r="A772" s="22"/>
      <c r="B772" s="28"/>
      <c r="G772" s="22"/>
      <c r="H772" s="22"/>
      <c r="I772" s="22"/>
    </row>
    <row r="773" spans="1:9" s="29" customFormat="1">
      <c r="A773" s="22"/>
      <c r="B773" s="28"/>
      <c r="G773" s="22"/>
      <c r="H773" s="22"/>
      <c r="I773" s="22"/>
    </row>
    <row r="774" spans="1:9" s="29" customFormat="1">
      <c r="A774" s="22"/>
      <c r="B774" s="28"/>
      <c r="G774" s="22"/>
      <c r="H774" s="22"/>
      <c r="I774" s="22"/>
    </row>
    <row r="775" spans="1:9" s="29" customFormat="1">
      <c r="A775" s="22"/>
      <c r="B775" s="28"/>
      <c r="G775" s="22"/>
      <c r="H775" s="22"/>
      <c r="I775" s="22"/>
    </row>
    <row r="776" spans="1:9" s="29" customFormat="1">
      <c r="A776" s="22"/>
      <c r="B776" s="28"/>
      <c r="G776" s="22"/>
      <c r="H776" s="22"/>
      <c r="I776" s="22"/>
    </row>
    <row r="777" spans="1:9" s="29" customFormat="1">
      <c r="A777" s="22"/>
      <c r="B777" s="28"/>
      <c r="G777" s="22"/>
      <c r="H777" s="22"/>
      <c r="I777" s="22"/>
    </row>
    <row r="778" spans="1:9" s="29" customFormat="1">
      <c r="A778" s="22"/>
      <c r="B778" s="28"/>
      <c r="G778" s="22"/>
      <c r="H778" s="22"/>
      <c r="I778" s="22"/>
    </row>
    <row r="779" spans="1:9" s="29" customFormat="1">
      <c r="A779" s="22"/>
      <c r="B779" s="28"/>
      <c r="G779" s="22"/>
      <c r="H779" s="22"/>
      <c r="I779" s="22"/>
    </row>
    <row r="780" spans="1:9" s="29" customFormat="1">
      <c r="A780" s="22"/>
      <c r="B780" s="28"/>
      <c r="G780" s="22"/>
      <c r="H780" s="22"/>
      <c r="I780" s="22"/>
    </row>
    <row r="781" spans="1:9" s="29" customFormat="1">
      <c r="A781" s="22"/>
      <c r="B781" s="28"/>
      <c r="G781" s="22"/>
      <c r="H781" s="22"/>
      <c r="I781" s="22"/>
    </row>
    <row r="782" spans="1:9" s="29" customFormat="1">
      <c r="A782" s="22"/>
      <c r="B782" s="28"/>
      <c r="G782" s="22"/>
      <c r="H782" s="22"/>
      <c r="I782" s="22"/>
    </row>
    <row r="783" spans="1:9" s="29" customFormat="1">
      <c r="A783" s="22"/>
      <c r="B783" s="28"/>
      <c r="G783" s="22"/>
      <c r="H783" s="22"/>
      <c r="I783" s="22"/>
    </row>
    <row r="784" spans="1:9" s="29" customFormat="1">
      <c r="A784" s="22"/>
      <c r="B784" s="28"/>
      <c r="G784" s="22"/>
      <c r="H784" s="22"/>
      <c r="I784" s="22"/>
    </row>
    <row r="785" spans="1:9" s="29" customFormat="1">
      <c r="A785" s="22"/>
      <c r="B785" s="28"/>
      <c r="G785" s="22"/>
      <c r="H785" s="22"/>
      <c r="I785" s="22"/>
    </row>
    <row r="786" spans="1:9" s="29" customFormat="1">
      <c r="A786" s="22"/>
      <c r="B786" s="28"/>
      <c r="G786" s="22"/>
      <c r="H786" s="22"/>
      <c r="I786" s="22"/>
    </row>
    <row r="787" spans="1:9" s="29" customFormat="1">
      <c r="A787" s="22"/>
      <c r="B787" s="28"/>
      <c r="G787" s="22"/>
      <c r="H787" s="22"/>
      <c r="I787" s="22"/>
    </row>
    <row r="788" spans="1:9" s="29" customFormat="1">
      <c r="A788" s="22"/>
      <c r="B788" s="28"/>
      <c r="G788" s="22"/>
      <c r="H788" s="22"/>
      <c r="I788" s="22"/>
    </row>
    <row r="789" spans="1:9" s="29" customFormat="1">
      <c r="A789" s="22"/>
      <c r="B789" s="28"/>
      <c r="G789" s="22"/>
      <c r="H789" s="22"/>
      <c r="I789" s="22"/>
    </row>
    <row r="790" spans="1:9" s="29" customFormat="1">
      <c r="A790" s="22"/>
      <c r="B790" s="28"/>
      <c r="G790" s="22"/>
      <c r="H790" s="22"/>
      <c r="I790" s="22"/>
    </row>
    <row r="791" spans="1:9" s="29" customFormat="1">
      <c r="A791" s="22"/>
      <c r="B791" s="28"/>
      <c r="G791" s="22"/>
      <c r="H791" s="22"/>
      <c r="I791" s="22"/>
    </row>
    <row r="792" spans="1:9" s="29" customFormat="1">
      <c r="A792" s="22"/>
      <c r="B792" s="28"/>
      <c r="G792" s="22"/>
      <c r="H792" s="22"/>
      <c r="I792" s="22"/>
    </row>
    <row r="793" spans="1:9" s="29" customFormat="1">
      <c r="A793" s="22"/>
      <c r="B793" s="28"/>
      <c r="G793" s="22"/>
      <c r="H793" s="22"/>
      <c r="I793" s="22"/>
    </row>
    <row r="794" spans="1:9" s="29" customFormat="1">
      <c r="A794" s="22"/>
      <c r="B794" s="28"/>
      <c r="G794" s="22"/>
      <c r="H794" s="22"/>
      <c r="I794" s="22"/>
    </row>
    <row r="795" spans="1:9" s="29" customFormat="1">
      <c r="A795" s="22"/>
      <c r="B795" s="28"/>
      <c r="G795" s="22"/>
      <c r="H795" s="22"/>
      <c r="I795" s="22"/>
    </row>
    <row r="796" spans="1:9" s="29" customFormat="1">
      <c r="A796" s="22"/>
      <c r="B796" s="28"/>
      <c r="G796" s="22"/>
      <c r="H796" s="22"/>
      <c r="I796" s="22"/>
    </row>
    <row r="797" spans="1:9" s="29" customFormat="1">
      <c r="A797" s="22"/>
      <c r="B797" s="28"/>
      <c r="G797" s="22"/>
      <c r="H797" s="22"/>
      <c r="I797" s="22"/>
    </row>
    <row r="798" spans="1:9" s="29" customFormat="1">
      <c r="A798" s="22"/>
      <c r="B798" s="28"/>
      <c r="G798" s="22"/>
      <c r="H798" s="22"/>
      <c r="I798" s="22"/>
    </row>
    <row r="799" spans="1:9" s="29" customFormat="1">
      <c r="A799" s="22"/>
      <c r="B799" s="28"/>
      <c r="G799" s="22"/>
      <c r="H799" s="22"/>
      <c r="I799" s="22"/>
    </row>
    <row r="800" spans="1:9" s="29" customFormat="1">
      <c r="A800" s="22"/>
      <c r="B800" s="28"/>
      <c r="G800" s="22"/>
      <c r="H800" s="22"/>
      <c r="I800" s="22"/>
    </row>
    <row r="801" spans="1:9" s="29" customFormat="1">
      <c r="A801" s="22"/>
      <c r="B801" s="28"/>
      <c r="G801" s="22"/>
      <c r="H801" s="22"/>
      <c r="I801" s="22"/>
    </row>
    <row r="802" spans="1:9" s="29" customFormat="1">
      <c r="A802" s="22"/>
      <c r="B802" s="28"/>
      <c r="G802" s="22"/>
      <c r="H802" s="22"/>
      <c r="I802" s="22"/>
    </row>
    <row r="803" spans="1:9" s="29" customFormat="1">
      <c r="A803" s="22"/>
      <c r="B803" s="28"/>
      <c r="G803" s="22"/>
      <c r="H803" s="22"/>
      <c r="I803" s="22"/>
    </row>
    <row r="804" spans="1:9" s="29" customFormat="1">
      <c r="A804" s="22"/>
      <c r="B804" s="28"/>
      <c r="G804" s="22"/>
      <c r="H804" s="22"/>
      <c r="I804" s="22"/>
    </row>
    <row r="805" spans="1:9" s="29" customFormat="1">
      <c r="A805" s="22"/>
      <c r="B805" s="28"/>
      <c r="G805" s="22"/>
      <c r="H805" s="22"/>
      <c r="I805" s="22"/>
    </row>
    <row r="806" spans="1:9" s="29" customFormat="1">
      <c r="A806" s="22"/>
      <c r="B806" s="28"/>
      <c r="G806" s="22"/>
      <c r="H806" s="22"/>
      <c r="I806" s="22"/>
    </row>
    <row r="807" spans="1:9" s="29" customFormat="1">
      <c r="A807" s="22"/>
      <c r="B807" s="28"/>
      <c r="G807" s="22"/>
      <c r="H807" s="22"/>
      <c r="I807" s="22"/>
    </row>
    <row r="808" spans="1:9" s="29" customFormat="1">
      <c r="A808" s="22"/>
      <c r="B808" s="28"/>
      <c r="G808" s="22"/>
      <c r="H808" s="22"/>
      <c r="I808" s="22"/>
    </row>
    <row r="809" spans="1:9" s="29" customFormat="1">
      <c r="A809" s="22"/>
      <c r="B809" s="28"/>
      <c r="G809" s="22"/>
      <c r="H809" s="22"/>
      <c r="I809" s="22"/>
    </row>
    <row r="810" spans="1:9" s="29" customFormat="1">
      <c r="A810" s="22"/>
      <c r="B810" s="28"/>
      <c r="G810" s="22"/>
      <c r="H810" s="22"/>
      <c r="I810" s="22"/>
    </row>
    <row r="811" spans="1:9" s="29" customFormat="1">
      <c r="A811" s="22"/>
      <c r="B811" s="28"/>
      <c r="G811" s="22"/>
      <c r="H811" s="22"/>
      <c r="I811" s="22"/>
    </row>
    <row r="812" spans="1:9" s="29" customFormat="1">
      <c r="A812" s="22"/>
      <c r="B812" s="28"/>
      <c r="G812" s="22"/>
      <c r="H812" s="22"/>
      <c r="I812" s="22"/>
    </row>
    <row r="813" spans="1:9" s="29" customFormat="1">
      <c r="A813" s="22"/>
      <c r="B813" s="28"/>
      <c r="G813" s="22"/>
      <c r="H813" s="22"/>
      <c r="I813" s="22"/>
    </row>
    <row r="814" spans="1:9" s="29" customFormat="1">
      <c r="A814" s="22"/>
      <c r="B814" s="28"/>
      <c r="G814" s="22"/>
      <c r="H814" s="22"/>
      <c r="I814" s="22"/>
    </row>
    <row r="815" spans="1:9" s="29" customFormat="1">
      <c r="A815" s="22"/>
      <c r="B815" s="28"/>
      <c r="G815" s="22"/>
      <c r="H815" s="22"/>
      <c r="I815" s="22"/>
    </row>
    <row r="816" spans="1:9" s="29" customFormat="1">
      <c r="A816" s="22"/>
      <c r="B816" s="28"/>
      <c r="G816" s="22"/>
      <c r="H816" s="22"/>
      <c r="I816" s="22"/>
    </row>
    <row r="817" spans="1:9" s="29" customFormat="1">
      <c r="A817" s="22"/>
      <c r="B817" s="28"/>
      <c r="G817" s="22"/>
      <c r="H817" s="22"/>
      <c r="I817" s="22"/>
    </row>
    <row r="818" spans="1:9" s="29" customFormat="1">
      <c r="A818" s="22"/>
      <c r="B818" s="28"/>
      <c r="G818" s="22"/>
      <c r="H818" s="22"/>
      <c r="I818" s="22"/>
    </row>
    <row r="819" spans="1:9" s="29" customFormat="1">
      <c r="A819" s="22"/>
      <c r="B819" s="28"/>
      <c r="G819" s="22"/>
      <c r="H819" s="22"/>
      <c r="I819" s="22"/>
    </row>
    <row r="820" spans="1:9" s="29" customFormat="1">
      <c r="A820" s="22"/>
      <c r="B820" s="28"/>
      <c r="G820" s="22"/>
      <c r="H820" s="22"/>
      <c r="I820" s="22"/>
    </row>
    <row r="821" spans="1:9" s="29" customFormat="1">
      <c r="A821" s="22"/>
      <c r="B821" s="28"/>
      <c r="G821" s="22"/>
      <c r="H821" s="22"/>
      <c r="I821" s="22"/>
    </row>
    <row r="822" spans="1:9" s="29" customFormat="1">
      <c r="A822" s="22"/>
      <c r="B822" s="28"/>
      <c r="G822" s="22"/>
      <c r="H822" s="22"/>
      <c r="I822" s="22"/>
    </row>
    <row r="823" spans="1:9" s="29" customFormat="1">
      <c r="A823" s="22"/>
      <c r="B823" s="28"/>
      <c r="G823" s="22"/>
      <c r="H823" s="22"/>
      <c r="I823" s="22"/>
    </row>
    <row r="824" spans="1:9" s="29" customFormat="1">
      <c r="A824" s="22"/>
      <c r="B824" s="28"/>
      <c r="G824" s="22"/>
      <c r="H824" s="22"/>
      <c r="I824" s="22"/>
    </row>
    <row r="825" spans="1:9" s="29" customFormat="1">
      <c r="A825" s="22"/>
      <c r="B825" s="28"/>
      <c r="G825" s="22"/>
      <c r="H825" s="22"/>
      <c r="I825" s="22"/>
    </row>
    <row r="826" spans="1:9" s="29" customFormat="1">
      <c r="A826" s="22"/>
      <c r="B826" s="28"/>
      <c r="G826" s="22"/>
      <c r="H826" s="22"/>
      <c r="I826" s="22"/>
    </row>
    <row r="827" spans="1:9" s="29" customFormat="1">
      <c r="A827" s="22"/>
      <c r="B827" s="28"/>
      <c r="G827" s="22"/>
      <c r="H827" s="22"/>
      <c r="I827" s="22"/>
    </row>
    <row r="828" spans="1:9" s="29" customFormat="1">
      <c r="A828" s="22"/>
      <c r="B828" s="28"/>
      <c r="G828" s="22"/>
      <c r="H828" s="22"/>
      <c r="I828" s="22"/>
    </row>
    <row r="829" spans="1:9" s="29" customFormat="1">
      <c r="A829" s="22"/>
      <c r="B829" s="28"/>
      <c r="G829" s="22"/>
      <c r="H829" s="22"/>
      <c r="I829" s="22"/>
    </row>
    <row r="830" spans="1:9" s="29" customFormat="1">
      <c r="A830" s="22"/>
      <c r="B830" s="28"/>
      <c r="G830" s="22"/>
      <c r="H830" s="22"/>
      <c r="I830" s="22"/>
    </row>
    <row r="831" spans="1:9" s="29" customFormat="1">
      <c r="A831" s="22"/>
      <c r="B831" s="28"/>
      <c r="G831" s="22"/>
      <c r="H831" s="22"/>
      <c r="I831" s="22"/>
    </row>
    <row r="832" spans="1:9" s="29" customFormat="1">
      <c r="A832" s="22"/>
      <c r="B832" s="28"/>
      <c r="G832" s="22"/>
      <c r="H832" s="22"/>
      <c r="I832" s="22"/>
    </row>
    <row r="833" spans="1:9" s="29" customFormat="1">
      <c r="A833" s="22"/>
      <c r="B833" s="28"/>
      <c r="G833" s="22"/>
      <c r="H833" s="22"/>
      <c r="I833" s="22"/>
    </row>
    <row r="834" spans="1:9" s="29" customFormat="1">
      <c r="A834" s="22"/>
      <c r="B834" s="28"/>
      <c r="G834" s="22"/>
      <c r="H834" s="22"/>
      <c r="I834" s="22"/>
    </row>
    <row r="835" spans="1:9" s="29" customFormat="1">
      <c r="A835" s="22"/>
      <c r="B835" s="28"/>
      <c r="G835" s="22"/>
      <c r="H835" s="22"/>
      <c r="I835" s="22"/>
    </row>
    <row r="836" spans="1:9" s="29" customFormat="1">
      <c r="A836" s="22"/>
      <c r="B836" s="28"/>
      <c r="G836" s="22"/>
      <c r="H836" s="22"/>
      <c r="I836" s="22"/>
    </row>
    <row r="837" spans="1:9" s="29" customFormat="1">
      <c r="A837" s="22"/>
      <c r="B837" s="28"/>
      <c r="G837" s="22"/>
      <c r="H837" s="22"/>
      <c r="I837" s="22"/>
    </row>
    <row r="838" spans="1:9" s="29" customFormat="1">
      <c r="A838" s="22"/>
      <c r="B838" s="28"/>
      <c r="G838" s="22"/>
      <c r="H838" s="22"/>
      <c r="I838" s="22"/>
    </row>
    <row r="839" spans="1:9" s="29" customFormat="1">
      <c r="A839" s="22"/>
      <c r="B839" s="28"/>
      <c r="G839" s="22"/>
      <c r="H839" s="22"/>
      <c r="I839" s="22"/>
    </row>
    <row r="840" spans="1:9" s="29" customFormat="1">
      <c r="A840" s="22"/>
      <c r="B840" s="28"/>
      <c r="G840" s="22"/>
      <c r="H840" s="22"/>
      <c r="I840" s="22"/>
    </row>
    <row r="841" spans="1:9" s="29" customFormat="1">
      <c r="A841" s="22"/>
      <c r="B841" s="28"/>
      <c r="G841" s="22"/>
      <c r="H841" s="22"/>
      <c r="I841" s="22"/>
    </row>
    <row r="842" spans="1:9" s="29" customFormat="1">
      <c r="A842" s="22"/>
      <c r="B842" s="28"/>
      <c r="G842" s="22"/>
      <c r="H842" s="22"/>
      <c r="I842" s="22"/>
    </row>
    <row r="843" spans="1:9" s="29" customFormat="1">
      <c r="A843" s="22"/>
      <c r="B843" s="28"/>
      <c r="G843" s="22"/>
      <c r="H843" s="22"/>
      <c r="I843" s="22"/>
    </row>
    <row r="844" spans="1:9" s="29" customFormat="1">
      <c r="A844" s="22"/>
      <c r="B844" s="28"/>
      <c r="G844" s="22"/>
      <c r="H844" s="22"/>
      <c r="I844" s="22"/>
    </row>
    <row r="845" spans="1:9" s="29" customFormat="1">
      <c r="A845" s="22"/>
      <c r="B845" s="28"/>
      <c r="G845" s="22"/>
      <c r="H845" s="22"/>
      <c r="I845" s="22"/>
    </row>
    <row r="846" spans="1:9" s="29" customFormat="1">
      <c r="A846" s="22"/>
      <c r="B846" s="28"/>
      <c r="G846" s="22"/>
      <c r="H846" s="22"/>
      <c r="I846" s="22"/>
    </row>
    <row r="847" spans="1:9" s="29" customFormat="1">
      <c r="A847" s="22"/>
      <c r="B847" s="28"/>
      <c r="G847" s="22"/>
      <c r="H847" s="22"/>
      <c r="I847" s="22"/>
    </row>
    <row r="848" spans="1:9" s="29" customFormat="1">
      <c r="A848" s="22"/>
      <c r="B848" s="28"/>
      <c r="G848" s="22"/>
      <c r="H848" s="22"/>
      <c r="I848" s="22"/>
    </row>
    <row r="849" spans="1:9" s="29" customFormat="1">
      <c r="A849" s="22"/>
      <c r="B849" s="28"/>
      <c r="G849" s="22"/>
      <c r="H849" s="22"/>
      <c r="I849" s="22"/>
    </row>
    <row r="850" spans="1:9" s="29" customFormat="1">
      <c r="A850" s="22"/>
      <c r="B850" s="28"/>
      <c r="G850" s="22"/>
      <c r="H850" s="22"/>
      <c r="I850" s="22"/>
    </row>
    <row r="851" spans="1:9" s="29" customFormat="1">
      <c r="A851" s="22"/>
      <c r="B851" s="28"/>
      <c r="G851" s="22"/>
      <c r="H851" s="22"/>
      <c r="I851" s="22"/>
    </row>
    <row r="852" spans="1:9" s="29" customFormat="1">
      <c r="A852" s="22"/>
      <c r="B852" s="28"/>
      <c r="G852" s="22"/>
      <c r="H852" s="22"/>
      <c r="I852" s="22"/>
    </row>
    <row r="853" spans="1:9" s="29" customFormat="1">
      <c r="A853" s="22"/>
      <c r="B853" s="28"/>
      <c r="G853" s="22"/>
      <c r="H853" s="22"/>
      <c r="I853" s="22"/>
    </row>
    <row r="854" spans="1:9" s="29" customFormat="1">
      <c r="A854" s="22"/>
      <c r="B854" s="28"/>
      <c r="G854" s="22"/>
      <c r="H854" s="22"/>
      <c r="I854" s="22"/>
    </row>
    <row r="855" spans="1:9" s="29" customFormat="1">
      <c r="A855" s="22"/>
      <c r="B855" s="28"/>
      <c r="G855" s="22"/>
      <c r="H855" s="22"/>
      <c r="I855" s="22"/>
    </row>
    <row r="856" spans="1:9" s="29" customFormat="1">
      <c r="A856" s="22"/>
      <c r="B856" s="28"/>
      <c r="G856" s="22"/>
      <c r="H856" s="22"/>
      <c r="I856" s="22"/>
    </row>
    <row r="857" spans="1:9" s="29" customFormat="1">
      <c r="A857" s="22"/>
      <c r="B857" s="28"/>
      <c r="G857" s="22"/>
      <c r="H857" s="22"/>
      <c r="I857" s="22"/>
    </row>
    <row r="858" spans="1:9" s="29" customFormat="1">
      <c r="A858" s="22"/>
      <c r="B858" s="28"/>
      <c r="G858" s="22"/>
      <c r="H858" s="22"/>
      <c r="I858" s="22"/>
    </row>
    <row r="859" spans="1:9" s="29" customFormat="1">
      <c r="A859" s="22"/>
      <c r="B859" s="28"/>
      <c r="G859" s="22"/>
      <c r="H859" s="22"/>
      <c r="I859" s="22"/>
    </row>
    <row r="860" spans="1:9" s="29" customFormat="1">
      <c r="A860" s="22"/>
      <c r="B860" s="28"/>
      <c r="G860" s="22"/>
      <c r="H860" s="22"/>
      <c r="I860" s="22"/>
    </row>
    <row r="861" spans="1:9" s="29" customFormat="1">
      <c r="A861" s="22"/>
      <c r="B861" s="28"/>
      <c r="G861" s="22"/>
      <c r="H861" s="22"/>
      <c r="I861" s="22"/>
    </row>
    <row r="862" spans="1:9" s="29" customFormat="1">
      <c r="A862" s="22"/>
      <c r="B862" s="28"/>
      <c r="G862" s="22"/>
      <c r="H862" s="22"/>
      <c r="I862" s="22"/>
    </row>
    <row r="863" spans="1:9" s="29" customFormat="1">
      <c r="A863" s="22"/>
      <c r="B863" s="28"/>
      <c r="G863" s="22"/>
      <c r="H863" s="22"/>
      <c r="I863" s="22"/>
    </row>
    <row r="864" spans="1:9" s="29" customFormat="1">
      <c r="A864" s="22"/>
      <c r="B864" s="28"/>
      <c r="G864" s="22"/>
      <c r="H864" s="22"/>
      <c r="I864" s="22"/>
    </row>
    <row r="865" spans="1:9" s="29" customFormat="1">
      <c r="A865" s="22"/>
      <c r="B865" s="28"/>
      <c r="G865" s="22"/>
      <c r="H865" s="22"/>
      <c r="I865" s="22"/>
    </row>
    <row r="866" spans="1:9" s="29" customFormat="1">
      <c r="A866" s="22"/>
      <c r="B866" s="28"/>
      <c r="G866" s="22"/>
      <c r="H866" s="22"/>
      <c r="I866" s="22"/>
    </row>
    <row r="867" spans="1:9" s="29" customFormat="1">
      <c r="A867" s="22"/>
      <c r="B867" s="28"/>
      <c r="G867" s="22"/>
      <c r="H867" s="22"/>
      <c r="I867" s="22"/>
    </row>
    <row r="868" spans="1:9" s="29" customFormat="1">
      <c r="A868" s="22"/>
      <c r="B868" s="28"/>
      <c r="G868" s="22"/>
      <c r="H868" s="22"/>
      <c r="I868" s="22"/>
    </row>
    <row r="869" spans="1:9" s="29" customFormat="1">
      <c r="A869" s="22"/>
      <c r="B869" s="28"/>
      <c r="G869" s="22"/>
      <c r="H869" s="22"/>
      <c r="I869" s="22"/>
    </row>
    <row r="870" spans="1:9" s="29" customFormat="1">
      <c r="A870" s="22"/>
      <c r="B870" s="28"/>
      <c r="G870" s="22"/>
      <c r="H870" s="22"/>
      <c r="I870" s="22"/>
    </row>
    <row r="871" spans="1:9" s="29" customFormat="1">
      <c r="A871" s="22"/>
      <c r="B871" s="28"/>
      <c r="G871" s="22"/>
      <c r="H871" s="22"/>
      <c r="I871" s="22"/>
    </row>
    <row r="872" spans="1:9" s="29" customFormat="1">
      <c r="A872" s="22"/>
      <c r="B872" s="28"/>
      <c r="G872" s="22"/>
      <c r="H872" s="22"/>
      <c r="I872" s="22"/>
    </row>
    <row r="873" spans="1:9" s="29" customFormat="1">
      <c r="A873" s="22"/>
      <c r="B873" s="28"/>
      <c r="G873" s="22"/>
      <c r="H873" s="22"/>
      <c r="I873" s="22"/>
    </row>
    <row r="874" spans="1:9" s="29" customFormat="1">
      <c r="A874" s="22"/>
      <c r="B874" s="28"/>
      <c r="G874" s="22"/>
      <c r="H874" s="22"/>
      <c r="I874" s="22"/>
    </row>
    <row r="875" spans="1:9" s="29" customFormat="1">
      <c r="A875" s="22"/>
      <c r="B875" s="28"/>
      <c r="G875" s="22"/>
      <c r="H875" s="22"/>
      <c r="I875" s="22"/>
    </row>
    <row r="876" spans="1:9" s="29" customFormat="1">
      <c r="A876" s="22"/>
      <c r="B876" s="28"/>
      <c r="G876" s="22"/>
      <c r="H876" s="22"/>
      <c r="I876" s="22"/>
    </row>
    <row r="877" spans="1:9" s="29" customFormat="1">
      <c r="A877" s="22"/>
      <c r="B877" s="28"/>
      <c r="G877" s="22"/>
      <c r="H877" s="22"/>
      <c r="I877" s="22"/>
    </row>
    <row r="878" spans="1:9" s="29" customFormat="1">
      <c r="A878" s="22"/>
      <c r="B878" s="28"/>
      <c r="G878" s="22"/>
      <c r="H878" s="22"/>
      <c r="I878" s="22"/>
    </row>
    <row r="879" spans="1:9" s="29" customFormat="1">
      <c r="A879" s="22"/>
      <c r="B879" s="28"/>
      <c r="G879" s="22"/>
      <c r="H879" s="22"/>
      <c r="I879" s="22"/>
    </row>
    <row r="880" spans="1:9" s="29" customFormat="1">
      <c r="A880" s="22"/>
      <c r="B880" s="28"/>
      <c r="G880" s="22"/>
      <c r="H880" s="22"/>
      <c r="I880" s="22"/>
    </row>
    <row r="881" spans="1:9" s="29" customFormat="1">
      <c r="A881" s="22"/>
      <c r="B881" s="28"/>
      <c r="G881" s="22"/>
      <c r="H881" s="22"/>
      <c r="I881" s="22"/>
    </row>
    <row r="882" spans="1:9" s="29" customFormat="1">
      <c r="A882" s="22"/>
      <c r="B882" s="28"/>
      <c r="G882" s="22"/>
      <c r="H882" s="22"/>
      <c r="I882" s="22"/>
    </row>
    <row r="883" spans="1:9" s="29" customFormat="1">
      <c r="A883" s="22"/>
      <c r="B883" s="28"/>
      <c r="G883" s="22"/>
      <c r="H883" s="22"/>
      <c r="I883" s="22"/>
    </row>
    <row r="884" spans="1:9" s="29" customFormat="1">
      <c r="A884" s="22"/>
      <c r="B884" s="28"/>
      <c r="G884" s="22"/>
      <c r="H884" s="22"/>
      <c r="I884" s="22"/>
    </row>
    <row r="885" spans="1:9" s="29" customFormat="1">
      <c r="A885" s="22"/>
      <c r="B885" s="28"/>
      <c r="G885" s="22"/>
      <c r="H885" s="22"/>
      <c r="I885" s="22"/>
    </row>
    <row r="886" spans="1:9" s="29" customFormat="1">
      <c r="A886" s="22"/>
      <c r="B886" s="28"/>
      <c r="G886" s="22"/>
      <c r="H886" s="22"/>
      <c r="I886" s="22"/>
    </row>
    <row r="887" spans="1:9" s="29" customFormat="1">
      <c r="A887" s="22"/>
      <c r="B887" s="28"/>
      <c r="G887" s="22"/>
      <c r="H887" s="22"/>
      <c r="I887" s="22"/>
    </row>
    <row r="888" spans="1:9" s="29" customFormat="1">
      <c r="A888" s="22"/>
      <c r="B888" s="28"/>
      <c r="G888" s="22"/>
      <c r="H888" s="22"/>
      <c r="I888" s="22"/>
    </row>
    <row r="889" spans="1:9" s="29" customFormat="1">
      <c r="A889" s="22"/>
      <c r="B889" s="28"/>
      <c r="G889" s="22"/>
      <c r="H889" s="22"/>
      <c r="I889" s="22"/>
    </row>
    <row r="890" spans="1:9" s="29" customFormat="1">
      <c r="A890" s="22"/>
      <c r="B890" s="28"/>
      <c r="G890" s="22"/>
      <c r="H890" s="22"/>
      <c r="I890" s="22"/>
    </row>
    <row r="891" spans="1:9" s="29" customFormat="1">
      <c r="A891" s="22"/>
      <c r="B891" s="28"/>
      <c r="G891" s="22"/>
      <c r="H891" s="22"/>
      <c r="I891" s="22"/>
    </row>
    <row r="892" spans="1:9" s="29" customFormat="1">
      <c r="A892" s="22"/>
      <c r="B892" s="28"/>
      <c r="G892" s="22"/>
      <c r="H892" s="22"/>
      <c r="I892" s="22"/>
    </row>
    <row r="893" spans="1:9" s="29" customFormat="1">
      <c r="A893" s="22"/>
      <c r="B893" s="28"/>
      <c r="G893" s="22"/>
      <c r="H893" s="22"/>
      <c r="I893" s="22"/>
    </row>
    <row r="894" spans="1:9" s="29" customFormat="1">
      <c r="A894" s="22"/>
      <c r="B894" s="28"/>
      <c r="G894" s="22"/>
      <c r="H894" s="22"/>
      <c r="I894" s="22"/>
    </row>
    <row r="895" spans="1:9" s="29" customFormat="1">
      <c r="A895" s="22"/>
      <c r="B895" s="28"/>
      <c r="G895" s="22"/>
      <c r="H895" s="22"/>
      <c r="I895" s="22"/>
    </row>
    <row r="896" spans="1:9" s="29" customFormat="1">
      <c r="A896" s="22"/>
      <c r="B896" s="28"/>
      <c r="G896" s="22"/>
      <c r="H896" s="22"/>
      <c r="I896" s="22"/>
    </row>
    <row r="897" spans="1:9" s="29" customFormat="1">
      <c r="A897" s="22"/>
      <c r="B897" s="28"/>
      <c r="G897" s="22"/>
      <c r="H897" s="22"/>
      <c r="I897" s="22"/>
    </row>
    <row r="898" spans="1:9" s="29" customFormat="1">
      <c r="A898" s="22"/>
      <c r="B898" s="28"/>
      <c r="G898" s="22"/>
      <c r="H898" s="22"/>
      <c r="I898" s="22"/>
    </row>
    <row r="899" spans="1:9" s="29" customFormat="1">
      <c r="A899" s="22"/>
      <c r="B899" s="28"/>
      <c r="G899" s="22"/>
      <c r="H899" s="22"/>
      <c r="I899" s="22"/>
    </row>
    <row r="900" spans="1:9" s="29" customFormat="1">
      <c r="A900" s="22"/>
      <c r="B900" s="28"/>
      <c r="G900" s="22"/>
      <c r="H900" s="22"/>
      <c r="I900" s="22"/>
    </row>
    <row r="901" spans="1:9" s="29" customFormat="1">
      <c r="A901" s="22"/>
      <c r="B901" s="28"/>
      <c r="G901" s="22"/>
      <c r="H901" s="22"/>
      <c r="I901" s="22"/>
    </row>
    <row r="902" spans="1:9" s="29" customFormat="1">
      <c r="A902" s="22"/>
      <c r="B902" s="28"/>
      <c r="G902" s="22"/>
      <c r="H902" s="22"/>
      <c r="I902" s="22"/>
    </row>
    <row r="903" spans="1:9" s="29" customFormat="1">
      <c r="A903" s="22"/>
      <c r="B903" s="28"/>
      <c r="G903" s="22"/>
      <c r="H903" s="22"/>
      <c r="I903" s="22"/>
    </row>
    <row r="904" spans="1:9" s="29" customFormat="1">
      <c r="A904" s="22"/>
      <c r="B904" s="28"/>
      <c r="G904" s="22"/>
      <c r="H904" s="22"/>
      <c r="I904" s="22"/>
    </row>
    <row r="905" spans="1:9" s="29" customFormat="1">
      <c r="A905" s="22"/>
      <c r="B905" s="28"/>
      <c r="G905" s="22"/>
      <c r="H905" s="22"/>
      <c r="I905" s="22"/>
    </row>
    <row r="906" spans="1:9" s="29" customFormat="1">
      <c r="A906" s="22"/>
      <c r="B906" s="28"/>
      <c r="G906" s="22"/>
      <c r="H906" s="22"/>
      <c r="I906" s="22"/>
    </row>
    <row r="907" spans="1:9" s="29" customFormat="1">
      <c r="A907" s="22"/>
      <c r="B907" s="28"/>
      <c r="G907" s="22"/>
      <c r="H907" s="22"/>
      <c r="I907" s="22"/>
    </row>
    <row r="908" spans="1:9" s="29" customFormat="1">
      <c r="A908" s="22"/>
      <c r="B908" s="28"/>
      <c r="G908" s="22"/>
      <c r="H908" s="22"/>
      <c r="I908" s="22"/>
    </row>
    <row r="909" spans="1:9" s="29" customFormat="1">
      <c r="A909" s="22"/>
      <c r="B909" s="28"/>
      <c r="G909" s="22"/>
      <c r="H909" s="22"/>
      <c r="I909" s="22"/>
    </row>
    <row r="910" spans="1:9" s="29" customFormat="1">
      <c r="A910" s="22"/>
      <c r="B910" s="28"/>
      <c r="G910" s="22"/>
      <c r="H910" s="22"/>
      <c r="I910" s="22"/>
    </row>
    <row r="911" spans="1:9" s="29" customFormat="1">
      <c r="A911" s="22"/>
      <c r="B911" s="28"/>
      <c r="G911" s="22"/>
      <c r="H911" s="22"/>
      <c r="I911" s="22"/>
    </row>
    <row r="912" spans="1:9" s="29" customFormat="1">
      <c r="A912" s="22"/>
      <c r="B912" s="28"/>
      <c r="G912" s="22"/>
      <c r="H912" s="22"/>
      <c r="I912" s="22"/>
    </row>
    <row r="913" spans="1:9" s="29" customFormat="1">
      <c r="A913" s="22"/>
      <c r="B913" s="28"/>
      <c r="G913" s="22"/>
      <c r="H913" s="22"/>
      <c r="I913" s="22"/>
    </row>
    <row r="914" spans="1:9" s="29" customFormat="1">
      <c r="A914" s="22"/>
      <c r="B914" s="28"/>
      <c r="G914" s="22"/>
      <c r="H914" s="22"/>
      <c r="I914" s="22"/>
    </row>
    <row r="915" spans="1:9" s="29" customFormat="1">
      <c r="A915" s="22"/>
      <c r="B915" s="28"/>
      <c r="G915" s="22"/>
      <c r="H915" s="22"/>
      <c r="I915" s="22"/>
    </row>
    <row r="916" spans="1:9" s="29" customFormat="1">
      <c r="A916" s="22"/>
      <c r="B916" s="28"/>
      <c r="G916" s="22"/>
      <c r="H916" s="22"/>
      <c r="I916" s="22"/>
    </row>
    <row r="917" spans="1:9" s="29" customFormat="1">
      <c r="A917" s="22"/>
      <c r="B917" s="28"/>
      <c r="G917" s="22"/>
      <c r="H917" s="22"/>
      <c r="I917" s="22"/>
    </row>
    <row r="918" spans="1:9" s="29" customFormat="1">
      <c r="A918" s="22"/>
      <c r="B918" s="28"/>
      <c r="G918" s="22"/>
      <c r="H918" s="22"/>
      <c r="I918" s="22"/>
    </row>
    <row r="919" spans="1:9" s="29" customFormat="1">
      <c r="A919" s="22"/>
      <c r="B919" s="28"/>
      <c r="G919" s="22"/>
      <c r="H919" s="22"/>
      <c r="I919" s="22"/>
    </row>
    <row r="920" spans="1:9" s="29" customFormat="1">
      <c r="A920" s="22"/>
      <c r="B920" s="28"/>
      <c r="G920" s="22"/>
      <c r="H920" s="22"/>
      <c r="I920" s="22"/>
    </row>
    <row r="921" spans="1:9" s="29" customFormat="1">
      <c r="A921" s="22"/>
      <c r="B921" s="28"/>
      <c r="G921" s="22"/>
      <c r="H921" s="22"/>
      <c r="I921" s="22"/>
    </row>
    <row r="922" spans="1:9" s="29" customFormat="1">
      <c r="A922" s="22"/>
      <c r="B922" s="28"/>
      <c r="G922" s="22"/>
      <c r="H922" s="22"/>
      <c r="I922" s="22"/>
    </row>
    <row r="923" spans="1:9" s="29" customFormat="1">
      <c r="A923" s="22"/>
      <c r="B923" s="28"/>
      <c r="G923" s="22"/>
      <c r="H923" s="22"/>
      <c r="I923" s="22"/>
    </row>
    <row r="924" spans="1:9" s="29" customFormat="1">
      <c r="A924" s="22"/>
      <c r="B924" s="28"/>
      <c r="G924" s="22"/>
      <c r="H924" s="22"/>
      <c r="I924" s="22"/>
    </row>
    <row r="925" spans="1:9" s="29" customFormat="1">
      <c r="A925" s="22"/>
      <c r="B925" s="28"/>
      <c r="G925" s="22"/>
      <c r="H925" s="22"/>
      <c r="I925" s="22"/>
    </row>
    <row r="926" spans="1:9" s="29" customFormat="1">
      <c r="A926" s="22"/>
      <c r="B926" s="28"/>
      <c r="G926" s="22"/>
      <c r="H926" s="22"/>
      <c r="I926" s="22"/>
    </row>
    <row r="927" spans="1:9" s="29" customFormat="1">
      <c r="A927" s="22"/>
      <c r="B927" s="28"/>
      <c r="G927" s="22"/>
      <c r="H927" s="22"/>
      <c r="I927" s="22"/>
    </row>
    <row r="928" spans="1:9" s="29" customFormat="1">
      <c r="A928" s="22"/>
      <c r="B928" s="28"/>
      <c r="G928" s="22"/>
      <c r="H928" s="22"/>
      <c r="I928" s="22"/>
    </row>
    <row r="929" spans="1:9" s="29" customFormat="1">
      <c r="A929" s="22"/>
      <c r="B929" s="28"/>
      <c r="G929" s="22"/>
      <c r="H929" s="22"/>
      <c r="I929" s="22"/>
    </row>
    <row r="930" spans="1:9" s="29" customFormat="1">
      <c r="A930" s="22"/>
      <c r="B930" s="28"/>
      <c r="G930" s="22"/>
      <c r="H930" s="22"/>
      <c r="I930" s="22"/>
    </row>
    <row r="931" spans="1:9" s="29" customFormat="1">
      <c r="A931" s="22"/>
      <c r="B931" s="28"/>
      <c r="G931" s="22"/>
      <c r="H931" s="22"/>
      <c r="I931" s="22"/>
    </row>
    <row r="932" spans="1:9" s="29" customFormat="1">
      <c r="A932" s="22"/>
      <c r="B932" s="28"/>
      <c r="G932" s="22"/>
      <c r="H932" s="22"/>
      <c r="I932" s="22"/>
    </row>
    <row r="933" spans="1:9" s="29" customFormat="1">
      <c r="A933" s="22"/>
      <c r="B933" s="28"/>
      <c r="G933" s="22"/>
      <c r="H933" s="22"/>
      <c r="I933" s="22"/>
    </row>
    <row r="934" spans="1:9" s="29" customFormat="1">
      <c r="A934" s="22"/>
      <c r="B934" s="28"/>
      <c r="G934" s="22"/>
      <c r="H934" s="22"/>
      <c r="I934" s="22"/>
    </row>
    <row r="935" spans="1:9" s="29" customFormat="1">
      <c r="A935" s="22"/>
      <c r="B935" s="28"/>
      <c r="G935" s="22"/>
      <c r="H935" s="22"/>
      <c r="I935" s="22"/>
    </row>
    <row r="936" spans="1:9" s="29" customFormat="1">
      <c r="A936" s="22"/>
      <c r="B936" s="28"/>
      <c r="G936" s="22"/>
      <c r="H936" s="22"/>
      <c r="I936" s="22"/>
    </row>
    <row r="937" spans="1:9" s="29" customFormat="1">
      <c r="A937" s="22"/>
      <c r="B937" s="28"/>
      <c r="G937" s="22"/>
      <c r="H937" s="22"/>
      <c r="I937" s="22"/>
    </row>
    <row r="938" spans="1:9" s="29" customFormat="1">
      <c r="A938" s="22"/>
      <c r="B938" s="28"/>
      <c r="G938" s="22"/>
      <c r="H938" s="22"/>
      <c r="I938" s="22"/>
    </row>
    <row r="939" spans="1:9" s="29" customFormat="1">
      <c r="A939" s="22"/>
      <c r="B939" s="28"/>
      <c r="G939" s="22"/>
      <c r="H939" s="22"/>
      <c r="I939" s="22"/>
    </row>
    <row r="940" spans="1:9" s="29" customFormat="1">
      <c r="A940" s="22"/>
      <c r="B940" s="28"/>
      <c r="G940" s="22"/>
      <c r="H940" s="22"/>
      <c r="I940" s="22"/>
    </row>
    <row r="941" spans="1:9" s="29" customFormat="1">
      <c r="A941" s="22"/>
      <c r="B941" s="28"/>
      <c r="G941" s="22"/>
      <c r="H941" s="22"/>
      <c r="I941" s="22"/>
    </row>
    <row r="942" spans="1:9" s="29" customFormat="1">
      <c r="A942" s="22"/>
      <c r="B942" s="28"/>
      <c r="G942" s="22"/>
      <c r="H942" s="22"/>
      <c r="I942" s="22"/>
    </row>
    <row r="943" spans="1:9" s="29" customFormat="1">
      <c r="A943" s="22"/>
      <c r="B943" s="28"/>
      <c r="G943" s="22"/>
      <c r="H943" s="22"/>
      <c r="I943" s="22"/>
    </row>
    <row r="944" spans="1:9" s="29" customFormat="1">
      <c r="A944" s="22"/>
      <c r="B944" s="28"/>
      <c r="G944" s="22"/>
      <c r="H944" s="22"/>
      <c r="I944" s="22"/>
    </row>
    <row r="945" spans="1:9" s="29" customFormat="1">
      <c r="A945" s="22"/>
      <c r="B945" s="28"/>
      <c r="G945" s="22"/>
      <c r="H945" s="22"/>
      <c r="I945" s="22"/>
    </row>
    <row r="946" spans="1:9" s="29" customFormat="1">
      <c r="A946" s="22"/>
      <c r="B946" s="28"/>
      <c r="G946" s="22"/>
      <c r="H946" s="22"/>
      <c r="I946" s="22"/>
    </row>
    <row r="947" spans="1:9" s="29" customFormat="1">
      <c r="A947" s="22"/>
      <c r="B947" s="28"/>
      <c r="G947" s="22"/>
      <c r="H947" s="22"/>
      <c r="I947" s="22"/>
    </row>
    <row r="948" spans="1:9" s="29" customFormat="1">
      <c r="A948" s="22"/>
      <c r="B948" s="28"/>
      <c r="G948" s="22"/>
      <c r="H948" s="22"/>
      <c r="I948" s="22"/>
    </row>
    <row r="949" spans="1:9" s="29" customFormat="1">
      <c r="A949" s="22"/>
      <c r="B949" s="28"/>
      <c r="G949" s="22"/>
      <c r="H949" s="22"/>
      <c r="I949" s="22"/>
    </row>
    <row r="950" spans="1:9" s="29" customFormat="1">
      <c r="A950" s="22"/>
      <c r="B950" s="28"/>
      <c r="G950" s="22"/>
      <c r="H950" s="22"/>
      <c r="I950" s="22"/>
    </row>
    <row r="951" spans="1:9" s="29" customFormat="1">
      <c r="A951" s="30"/>
      <c r="B951" s="28"/>
      <c r="G951" s="22"/>
      <c r="H951" s="22"/>
      <c r="I951" s="22"/>
    </row>
    <row r="952" spans="1:9" s="29" customFormat="1">
      <c r="A952" s="30"/>
      <c r="B952" s="28"/>
      <c r="G952" s="22"/>
      <c r="H952" s="22"/>
      <c r="I952" s="22"/>
    </row>
    <row r="953" spans="1:9" s="29" customFormat="1">
      <c r="A953" s="30"/>
      <c r="B953" s="28"/>
      <c r="G953" s="22"/>
      <c r="H953" s="22"/>
      <c r="I953" s="22"/>
    </row>
    <row r="954" spans="1:9" s="29" customFormat="1">
      <c r="A954" s="30"/>
      <c r="B954" s="28"/>
      <c r="G954" s="22"/>
      <c r="H954" s="22"/>
      <c r="I954" s="22"/>
    </row>
    <row r="955" spans="1:9" s="29" customFormat="1">
      <c r="A955" s="30"/>
      <c r="B955" s="28"/>
      <c r="G955" s="22"/>
      <c r="H955" s="22"/>
      <c r="I955" s="22"/>
    </row>
    <row r="956" spans="1:9" s="29" customFormat="1">
      <c r="A956" s="30"/>
      <c r="B956" s="28"/>
      <c r="G956" s="22"/>
      <c r="H956" s="22"/>
      <c r="I956" s="22"/>
    </row>
    <row r="957" spans="1:9" s="29" customFormat="1">
      <c r="A957" s="30"/>
      <c r="B957" s="28"/>
      <c r="G957" s="22"/>
      <c r="H957" s="22"/>
      <c r="I957" s="22"/>
    </row>
    <row r="958" spans="1:9" s="29" customFormat="1">
      <c r="A958" s="30"/>
      <c r="B958" s="28"/>
      <c r="G958" s="22"/>
      <c r="H958" s="22"/>
      <c r="I958" s="22"/>
    </row>
    <row r="959" spans="1:9" s="29" customFormat="1">
      <c r="A959" s="30"/>
      <c r="B959" s="28"/>
      <c r="G959" s="22"/>
      <c r="H959" s="22"/>
      <c r="I959" s="22"/>
    </row>
    <row r="960" spans="1:9" s="29" customFormat="1">
      <c r="A960" s="30"/>
      <c r="B960" s="28"/>
      <c r="G960" s="22"/>
      <c r="H960" s="22"/>
      <c r="I960" s="22"/>
    </row>
    <row r="961" spans="1:9" s="29" customFormat="1">
      <c r="A961" s="30"/>
      <c r="B961" s="28"/>
      <c r="G961" s="22"/>
      <c r="H961" s="22"/>
      <c r="I961" s="22"/>
    </row>
    <row r="962" spans="1:9" s="29" customFormat="1">
      <c r="A962" s="30"/>
      <c r="B962" s="28"/>
      <c r="G962" s="22"/>
      <c r="H962" s="22"/>
      <c r="I962" s="22"/>
    </row>
    <row r="963" spans="1:9" s="29" customFormat="1">
      <c r="A963" s="22"/>
      <c r="B963" s="28"/>
      <c r="G963" s="22"/>
      <c r="H963" s="22"/>
      <c r="I963" s="22"/>
    </row>
    <row r="964" spans="1:9" s="29" customFormat="1">
      <c r="A964" s="22"/>
      <c r="B964" s="28"/>
      <c r="G964" s="22"/>
      <c r="H964" s="22"/>
      <c r="I964" s="22"/>
    </row>
    <row r="965" spans="1:9" s="29" customFormat="1">
      <c r="A965" s="22"/>
      <c r="B965" s="28"/>
      <c r="G965" s="22"/>
      <c r="H965" s="22"/>
      <c r="I965" s="22"/>
    </row>
    <row r="966" spans="1:9" s="29" customFormat="1">
      <c r="A966" s="22"/>
      <c r="B966" s="28"/>
      <c r="G966" s="22"/>
      <c r="H966" s="22"/>
      <c r="I966" s="22"/>
    </row>
    <row r="967" spans="1:9" s="29" customFormat="1">
      <c r="A967" s="22"/>
      <c r="B967" s="28"/>
      <c r="G967" s="22"/>
      <c r="H967" s="22"/>
      <c r="I967" s="22"/>
    </row>
    <row r="968" spans="1:9" s="29" customFormat="1">
      <c r="A968" s="22"/>
      <c r="B968" s="28"/>
      <c r="G968" s="22"/>
      <c r="H968" s="22"/>
      <c r="I968" s="22"/>
    </row>
    <row r="969" spans="1:9" s="29" customFormat="1">
      <c r="A969" s="22"/>
      <c r="B969" s="28"/>
      <c r="G969" s="22"/>
      <c r="H969" s="22"/>
      <c r="I969" s="22"/>
    </row>
    <row r="970" spans="1:9" s="29" customFormat="1">
      <c r="A970" s="22"/>
      <c r="B970" s="28"/>
      <c r="G970" s="22"/>
      <c r="H970" s="22"/>
      <c r="I970" s="22"/>
    </row>
    <row r="971" spans="1:9" s="29" customFormat="1">
      <c r="A971" s="22"/>
      <c r="B971" s="28"/>
      <c r="G971" s="22"/>
      <c r="H971" s="22"/>
      <c r="I971" s="22"/>
    </row>
    <row r="972" spans="1:9" s="29" customFormat="1">
      <c r="A972" s="22"/>
      <c r="B972" s="28"/>
      <c r="G972" s="22"/>
      <c r="H972" s="22"/>
      <c r="I972" s="22"/>
    </row>
    <row r="973" spans="1:9" s="29" customFormat="1">
      <c r="A973" s="22"/>
      <c r="B973" s="28"/>
      <c r="G973" s="22"/>
      <c r="H973" s="22"/>
      <c r="I973" s="22"/>
    </row>
    <row r="974" spans="1:9" s="29" customFormat="1">
      <c r="A974" s="22"/>
      <c r="B974" s="28"/>
      <c r="G974" s="22"/>
      <c r="H974" s="22"/>
      <c r="I974" s="22"/>
    </row>
    <row r="975" spans="1:9" s="29" customFormat="1">
      <c r="A975" s="22"/>
      <c r="B975" s="28"/>
      <c r="G975" s="22"/>
      <c r="H975" s="22"/>
      <c r="I975" s="22"/>
    </row>
    <row r="976" spans="1:9" s="29" customFormat="1">
      <c r="A976" s="22"/>
      <c r="B976" s="28"/>
      <c r="G976" s="22"/>
      <c r="H976" s="22"/>
      <c r="I976" s="22"/>
    </row>
    <row r="977" spans="1:9" s="29" customFormat="1">
      <c r="A977" s="22"/>
      <c r="B977" s="28"/>
      <c r="G977" s="22"/>
      <c r="H977" s="22"/>
      <c r="I977" s="22"/>
    </row>
    <row r="978" spans="1:9" s="29" customFormat="1">
      <c r="A978" s="22"/>
      <c r="B978" s="28"/>
      <c r="G978" s="22"/>
      <c r="H978" s="22"/>
      <c r="I978" s="22"/>
    </row>
    <row r="979" spans="1:9" s="29" customFormat="1">
      <c r="A979" s="22"/>
      <c r="B979" s="28"/>
      <c r="G979" s="22"/>
      <c r="H979" s="22"/>
      <c r="I979" s="22"/>
    </row>
    <row r="980" spans="1:9" s="29" customFormat="1">
      <c r="A980" s="22"/>
      <c r="B980" s="28"/>
      <c r="G980" s="22"/>
      <c r="H980" s="22"/>
      <c r="I980" s="22"/>
    </row>
    <row r="981" spans="1:9" s="29" customFormat="1">
      <c r="A981" s="22"/>
      <c r="B981" s="28"/>
      <c r="G981" s="22"/>
      <c r="H981" s="22"/>
      <c r="I981" s="22"/>
    </row>
    <row r="982" spans="1:9" s="29" customFormat="1">
      <c r="A982" s="22"/>
      <c r="B982" s="28"/>
      <c r="G982" s="22"/>
      <c r="H982" s="22"/>
      <c r="I982" s="22"/>
    </row>
    <row r="983" spans="1:9" s="29" customFormat="1">
      <c r="A983" s="22"/>
      <c r="B983" s="28"/>
      <c r="G983" s="22"/>
      <c r="H983" s="22"/>
      <c r="I983" s="22"/>
    </row>
    <row r="984" spans="1:9" s="29" customFormat="1">
      <c r="A984" s="22"/>
      <c r="B984" s="28"/>
      <c r="G984" s="22"/>
      <c r="H984" s="22"/>
      <c r="I984" s="22"/>
    </row>
    <row r="985" spans="1:9" s="29" customFormat="1">
      <c r="A985" s="22"/>
      <c r="B985" s="28"/>
      <c r="G985" s="22"/>
      <c r="H985" s="22"/>
      <c r="I985" s="22"/>
    </row>
    <row r="986" spans="1:9" s="29" customFormat="1">
      <c r="A986" s="22"/>
      <c r="B986" s="28"/>
      <c r="G986" s="22"/>
      <c r="H986" s="22"/>
      <c r="I986" s="22"/>
    </row>
    <row r="987" spans="1:9" s="29" customFormat="1">
      <c r="A987" s="22"/>
      <c r="B987" s="28"/>
      <c r="G987" s="22"/>
      <c r="H987" s="22"/>
      <c r="I987" s="22"/>
    </row>
    <row r="988" spans="1:9" s="29" customFormat="1">
      <c r="A988" s="22"/>
      <c r="B988" s="28"/>
      <c r="G988" s="22"/>
      <c r="H988" s="22"/>
      <c r="I988" s="22"/>
    </row>
    <row r="989" spans="1:9" s="29" customFormat="1">
      <c r="A989" s="22"/>
      <c r="B989" s="28"/>
      <c r="G989" s="22"/>
      <c r="H989" s="22"/>
      <c r="I989" s="22"/>
    </row>
    <row r="990" spans="1:9" s="29" customFormat="1">
      <c r="A990" s="22"/>
      <c r="B990" s="28"/>
      <c r="G990" s="22"/>
      <c r="H990" s="22"/>
      <c r="I990" s="22"/>
    </row>
    <row r="991" spans="1:9" s="29" customFormat="1">
      <c r="A991" s="22"/>
      <c r="B991" s="28"/>
      <c r="G991" s="22"/>
      <c r="H991" s="22"/>
      <c r="I991" s="22"/>
    </row>
    <row r="992" spans="1:9" s="29" customFormat="1">
      <c r="A992" s="22"/>
      <c r="B992" s="28"/>
      <c r="G992" s="22"/>
      <c r="H992" s="22"/>
      <c r="I992" s="22"/>
    </row>
    <row r="993" spans="1:9" s="29" customFormat="1">
      <c r="A993" s="22"/>
      <c r="B993" s="28"/>
      <c r="G993" s="22"/>
      <c r="H993" s="22"/>
      <c r="I993" s="22"/>
    </row>
    <row r="994" spans="1:9" s="29" customFormat="1">
      <c r="A994" s="22"/>
      <c r="B994" s="28"/>
      <c r="G994" s="22"/>
      <c r="H994" s="22"/>
      <c r="I994" s="22"/>
    </row>
    <row r="995" spans="1:9" s="29" customFormat="1">
      <c r="A995" s="22"/>
      <c r="B995" s="28"/>
      <c r="G995" s="22"/>
      <c r="H995" s="22"/>
      <c r="I995" s="22"/>
    </row>
    <row r="996" spans="1:9" s="29" customFormat="1">
      <c r="A996" s="22"/>
      <c r="B996" s="28"/>
      <c r="G996" s="22"/>
      <c r="H996" s="22"/>
      <c r="I996" s="22"/>
    </row>
    <row r="997" spans="1:9" s="29" customFormat="1">
      <c r="A997" s="22"/>
      <c r="B997" s="28"/>
      <c r="G997" s="22"/>
      <c r="H997" s="22"/>
      <c r="I997" s="22"/>
    </row>
    <row r="998" spans="1:9" s="29" customFormat="1">
      <c r="A998" s="22"/>
      <c r="B998" s="28"/>
      <c r="G998" s="22"/>
      <c r="H998" s="22"/>
      <c r="I998" s="22"/>
    </row>
    <row r="999" spans="1:9" s="29" customFormat="1">
      <c r="A999" s="22"/>
      <c r="B999" s="28"/>
      <c r="G999" s="22"/>
      <c r="H999" s="22"/>
      <c r="I999" s="22"/>
    </row>
    <row r="1000" spans="1:9" s="29" customFormat="1">
      <c r="A1000" s="22"/>
      <c r="B1000" s="28"/>
      <c r="G1000" s="22"/>
      <c r="H1000" s="22"/>
      <c r="I1000" s="22"/>
    </row>
    <row r="1001" spans="1:9" s="29" customFormat="1">
      <c r="A1001" s="22"/>
      <c r="B1001" s="28"/>
      <c r="G1001" s="22"/>
      <c r="H1001" s="22"/>
      <c r="I1001" s="22"/>
    </row>
    <row r="1002" spans="1:9" s="29" customFormat="1">
      <c r="A1002" s="22"/>
      <c r="B1002" s="28"/>
      <c r="G1002" s="22"/>
      <c r="H1002" s="22"/>
      <c r="I1002" s="22"/>
    </row>
    <row r="1003" spans="1:9" s="29" customFormat="1">
      <c r="A1003" s="22"/>
      <c r="B1003" s="28"/>
      <c r="G1003" s="22"/>
      <c r="H1003" s="22"/>
      <c r="I1003" s="22"/>
    </row>
    <row r="1004" spans="1:9" s="29" customFormat="1">
      <c r="A1004" s="22"/>
      <c r="B1004" s="28"/>
      <c r="G1004" s="22"/>
      <c r="H1004" s="22"/>
      <c r="I1004" s="22"/>
    </row>
    <row r="1005" spans="1:9" s="29" customFormat="1">
      <c r="A1005" s="22"/>
      <c r="B1005" s="28"/>
      <c r="G1005" s="22"/>
      <c r="H1005" s="22"/>
      <c r="I1005" s="22"/>
    </row>
    <row r="1006" spans="1:9" s="29" customFormat="1">
      <c r="A1006" s="22"/>
      <c r="B1006" s="28"/>
      <c r="G1006" s="22"/>
      <c r="H1006" s="22"/>
      <c r="I1006" s="22"/>
    </row>
    <row r="1007" spans="1:9" s="29" customFormat="1">
      <c r="A1007" s="22"/>
      <c r="B1007" s="28"/>
      <c r="G1007" s="22"/>
      <c r="H1007" s="22"/>
      <c r="I1007" s="22"/>
    </row>
    <row r="1008" spans="1:9" s="29" customFormat="1">
      <c r="A1008" s="22"/>
      <c r="B1008" s="28"/>
      <c r="G1008" s="22"/>
      <c r="H1008" s="22"/>
      <c r="I1008" s="22"/>
    </row>
    <row r="1009" spans="1:9" s="29" customFormat="1">
      <c r="A1009" s="22"/>
      <c r="B1009" s="28"/>
      <c r="G1009" s="22"/>
      <c r="H1009" s="22"/>
      <c r="I1009" s="22"/>
    </row>
    <row r="1010" spans="1:9" s="29" customFormat="1">
      <c r="A1010" s="22"/>
      <c r="B1010" s="28"/>
      <c r="G1010" s="22"/>
      <c r="H1010" s="22"/>
      <c r="I1010" s="22"/>
    </row>
    <row r="1011" spans="1:9" s="29" customFormat="1">
      <c r="A1011" s="22"/>
      <c r="B1011" s="28"/>
      <c r="G1011" s="22"/>
      <c r="H1011" s="22"/>
      <c r="I1011" s="22"/>
    </row>
    <row r="1012" spans="1:9" s="29" customFormat="1">
      <c r="A1012" s="22"/>
      <c r="B1012" s="28"/>
      <c r="G1012" s="22"/>
      <c r="H1012" s="22"/>
      <c r="I1012" s="22"/>
    </row>
    <row r="1013" spans="1:9" s="29" customFormat="1">
      <c r="A1013" s="22"/>
      <c r="B1013" s="28"/>
      <c r="G1013" s="22"/>
      <c r="H1013" s="22"/>
      <c r="I1013" s="22"/>
    </row>
    <row r="1014" spans="1:9" s="29" customFormat="1">
      <c r="A1014" s="22"/>
      <c r="B1014" s="28"/>
      <c r="G1014" s="22"/>
      <c r="H1014" s="22"/>
      <c r="I1014" s="22"/>
    </row>
    <row r="1015" spans="1:9" s="29" customFormat="1">
      <c r="A1015" s="22"/>
      <c r="B1015" s="28"/>
      <c r="G1015" s="22"/>
      <c r="H1015" s="22"/>
      <c r="I1015" s="22"/>
    </row>
    <row r="1016" spans="1:9" s="29" customFormat="1">
      <c r="A1016" s="22"/>
      <c r="B1016" s="28"/>
      <c r="G1016" s="22"/>
      <c r="H1016" s="22"/>
      <c r="I1016" s="22"/>
    </row>
    <row r="1017" spans="1:9" s="29" customFormat="1">
      <c r="A1017" s="22"/>
      <c r="B1017" s="28"/>
      <c r="G1017" s="22"/>
      <c r="H1017" s="22"/>
      <c r="I1017" s="22"/>
    </row>
    <row r="1018" spans="1:9" s="29" customFormat="1">
      <c r="A1018" s="22"/>
      <c r="B1018" s="28"/>
      <c r="G1018" s="22"/>
      <c r="H1018" s="22"/>
      <c r="I1018" s="22"/>
    </row>
    <row r="1019" spans="1:9" s="29" customFormat="1">
      <c r="A1019" s="22"/>
      <c r="B1019" s="28"/>
      <c r="G1019" s="22"/>
      <c r="H1019" s="22"/>
      <c r="I1019" s="22"/>
    </row>
    <row r="1020" spans="1:9" s="29" customFormat="1">
      <c r="A1020" s="22"/>
      <c r="B1020" s="28"/>
      <c r="G1020" s="22"/>
      <c r="H1020" s="22"/>
      <c r="I1020" s="22"/>
    </row>
    <row r="1021" spans="1:9" s="29" customFormat="1">
      <c r="A1021" s="22"/>
      <c r="B1021" s="28"/>
      <c r="G1021" s="22"/>
      <c r="H1021" s="22"/>
      <c r="I1021" s="22"/>
    </row>
    <row r="1022" spans="1:9" s="29" customFormat="1">
      <c r="A1022" s="22"/>
      <c r="B1022" s="28"/>
      <c r="G1022" s="22"/>
      <c r="H1022" s="22"/>
      <c r="I1022" s="22"/>
    </row>
    <row r="1023" spans="1:9" s="29" customFormat="1">
      <c r="A1023" s="22"/>
      <c r="B1023" s="28"/>
      <c r="G1023" s="22"/>
      <c r="H1023" s="22"/>
      <c r="I1023" s="22"/>
    </row>
    <row r="1024" spans="1:9" s="29" customFormat="1">
      <c r="A1024" s="22"/>
      <c r="B1024" s="28"/>
      <c r="G1024" s="22"/>
      <c r="H1024" s="22"/>
      <c r="I1024" s="22"/>
    </row>
    <row r="1025" spans="1:9" s="29" customFormat="1">
      <c r="A1025" s="22"/>
      <c r="B1025" s="28"/>
      <c r="G1025" s="22"/>
      <c r="H1025" s="22"/>
      <c r="I1025" s="22"/>
    </row>
    <row r="1026" spans="1:9" s="29" customFormat="1">
      <c r="A1026" s="22"/>
      <c r="B1026" s="28"/>
      <c r="G1026" s="22"/>
      <c r="H1026" s="22"/>
      <c r="I1026" s="22"/>
    </row>
    <row r="1027" spans="1:9" s="29" customFormat="1">
      <c r="A1027" s="22"/>
      <c r="B1027" s="28"/>
      <c r="G1027" s="22"/>
      <c r="H1027" s="22"/>
      <c r="I1027" s="22"/>
    </row>
    <row r="1028" spans="1:9" s="29" customFormat="1">
      <c r="A1028" s="22"/>
      <c r="B1028" s="28"/>
      <c r="G1028" s="22"/>
      <c r="H1028" s="22"/>
      <c r="I1028" s="22"/>
    </row>
    <row r="1029" spans="1:9" s="29" customFormat="1">
      <c r="A1029" s="22"/>
      <c r="B1029" s="28"/>
      <c r="G1029" s="22"/>
      <c r="H1029" s="22"/>
      <c r="I1029" s="22"/>
    </row>
    <row r="1030" spans="1:9" s="29" customFormat="1">
      <c r="A1030" s="22"/>
      <c r="B1030" s="28"/>
      <c r="G1030" s="22"/>
      <c r="H1030" s="22"/>
      <c r="I1030" s="22"/>
    </row>
    <row r="1031" spans="1:9" s="29" customFormat="1">
      <c r="A1031" s="22"/>
      <c r="B1031" s="28"/>
      <c r="G1031" s="22"/>
      <c r="H1031" s="22"/>
      <c r="I1031" s="22"/>
    </row>
    <row r="1032" spans="1:9" s="29" customFormat="1">
      <c r="A1032" s="22"/>
      <c r="B1032" s="28"/>
      <c r="G1032" s="22"/>
      <c r="H1032" s="22"/>
      <c r="I1032" s="22"/>
    </row>
    <row r="1033" spans="1:9" s="29" customFormat="1">
      <c r="A1033" s="22"/>
      <c r="B1033" s="28"/>
      <c r="G1033" s="22"/>
      <c r="H1033" s="22"/>
      <c r="I1033" s="22"/>
    </row>
    <row r="1034" spans="1:9" s="29" customFormat="1">
      <c r="A1034" s="22"/>
      <c r="B1034" s="28"/>
      <c r="G1034" s="22"/>
      <c r="H1034" s="22"/>
      <c r="I1034" s="22"/>
    </row>
    <row r="1035" spans="1:9" s="29" customFormat="1">
      <c r="A1035" s="22"/>
      <c r="B1035" s="28"/>
      <c r="G1035" s="22"/>
      <c r="H1035" s="22"/>
      <c r="I1035" s="22"/>
    </row>
    <row r="1036" spans="1:9" s="29" customFormat="1">
      <c r="A1036" s="22"/>
      <c r="B1036" s="28"/>
      <c r="G1036" s="22"/>
      <c r="H1036" s="22"/>
      <c r="I1036" s="22"/>
    </row>
    <row r="1037" spans="1:9" s="29" customFormat="1">
      <c r="A1037" s="22"/>
      <c r="B1037" s="28"/>
      <c r="G1037" s="22"/>
      <c r="H1037" s="22"/>
      <c r="I1037" s="22"/>
    </row>
    <row r="1038" spans="1:9" s="29" customFormat="1">
      <c r="A1038" s="22"/>
      <c r="B1038" s="28"/>
      <c r="G1038" s="22"/>
      <c r="H1038" s="22"/>
      <c r="I1038" s="22"/>
    </row>
    <row r="1039" spans="1:9" s="29" customFormat="1">
      <c r="A1039" s="22"/>
      <c r="B1039" s="28"/>
      <c r="G1039" s="22"/>
      <c r="H1039" s="22"/>
      <c r="I1039" s="22"/>
    </row>
    <row r="1040" spans="1:9" s="29" customFormat="1">
      <c r="A1040" s="22"/>
      <c r="B1040" s="28"/>
      <c r="G1040" s="22"/>
      <c r="H1040" s="22"/>
      <c r="I1040" s="22"/>
    </row>
    <row r="1041" spans="1:9" s="29" customFormat="1">
      <c r="A1041" s="22"/>
      <c r="B1041" s="28"/>
      <c r="G1041" s="22"/>
      <c r="H1041" s="22"/>
      <c r="I1041" s="22"/>
    </row>
    <row r="1042" spans="1:9" s="29" customFormat="1">
      <c r="A1042" s="22"/>
      <c r="B1042" s="28"/>
      <c r="G1042" s="22"/>
      <c r="H1042" s="22"/>
      <c r="I1042" s="22"/>
    </row>
    <row r="1043" spans="1:9" s="29" customFormat="1">
      <c r="A1043" s="22"/>
      <c r="B1043" s="28"/>
      <c r="G1043" s="22"/>
      <c r="H1043" s="22"/>
      <c r="I1043" s="22"/>
    </row>
    <row r="1044" spans="1:9" s="29" customFormat="1">
      <c r="A1044" s="22"/>
      <c r="B1044" s="28"/>
      <c r="G1044" s="22"/>
      <c r="H1044" s="22"/>
      <c r="I1044" s="22"/>
    </row>
    <row r="1045" spans="1:9" s="29" customFormat="1">
      <c r="A1045" s="22"/>
      <c r="B1045" s="28"/>
      <c r="G1045" s="22"/>
      <c r="H1045" s="22"/>
      <c r="I1045" s="22"/>
    </row>
    <row r="1046" spans="1:9" s="29" customFormat="1">
      <c r="A1046" s="22"/>
      <c r="B1046" s="28"/>
      <c r="G1046" s="22"/>
      <c r="H1046" s="22"/>
      <c r="I1046" s="22"/>
    </row>
    <row r="1047" spans="1:9" s="29" customFormat="1">
      <c r="A1047" s="22"/>
      <c r="B1047" s="28"/>
      <c r="G1047" s="22"/>
      <c r="H1047" s="22"/>
      <c r="I1047" s="22"/>
    </row>
    <row r="1048" spans="1:9" s="29" customFormat="1">
      <c r="A1048" s="22"/>
      <c r="B1048" s="28"/>
      <c r="G1048" s="22"/>
      <c r="H1048" s="22"/>
      <c r="I1048" s="22"/>
    </row>
    <row r="1049" spans="1:9" s="29" customFormat="1">
      <c r="A1049" s="22"/>
      <c r="B1049" s="28"/>
      <c r="G1049" s="22"/>
      <c r="H1049" s="22"/>
      <c r="I1049" s="22"/>
    </row>
    <row r="1050" spans="1:9" s="29" customFormat="1">
      <c r="A1050" s="22"/>
      <c r="B1050" s="28"/>
      <c r="G1050" s="22"/>
      <c r="H1050" s="22"/>
      <c r="I1050" s="22"/>
    </row>
    <row r="1051" spans="1:9" s="29" customFormat="1">
      <c r="A1051" s="22"/>
      <c r="B1051" s="28"/>
      <c r="G1051" s="22"/>
      <c r="H1051" s="22"/>
      <c r="I1051" s="22"/>
    </row>
    <row r="1052" spans="1:9" s="29" customFormat="1">
      <c r="A1052" s="22"/>
      <c r="B1052" s="28"/>
      <c r="G1052" s="22"/>
      <c r="H1052" s="22"/>
      <c r="I1052" s="22"/>
    </row>
    <row r="1053" spans="1:9" s="29" customFormat="1">
      <c r="A1053" s="22"/>
      <c r="B1053" s="28"/>
      <c r="G1053" s="22"/>
      <c r="H1053" s="22"/>
      <c r="I1053" s="22"/>
    </row>
    <row r="1054" spans="1:9" s="29" customFormat="1">
      <c r="A1054" s="22"/>
      <c r="B1054" s="28"/>
      <c r="G1054" s="22"/>
      <c r="H1054" s="22"/>
      <c r="I1054" s="22"/>
    </row>
    <row r="1055" spans="1:9" s="29" customFormat="1">
      <c r="A1055" s="22"/>
      <c r="B1055" s="28"/>
      <c r="G1055" s="22"/>
      <c r="H1055" s="22"/>
      <c r="I1055" s="22"/>
    </row>
    <row r="1056" spans="1:9" s="29" customFormat="1">
      <c r="A1056" s="22"/>
      <c r="B1056" s="28"/>
      <c r="G1056" s="22"/>
      <c r="H1056" s="22"/>
      <c r="I1056" s="22"/>
    </row>
    <row r="1057" spans="1:9" s="29" customFormat="1">
      <c r="A1057" s="22"/>
      <c r="B1057" s="28"/>
      <c r="G1057" s="22"/>
      <c r="H1057" s="22"/>
      <c r="I1057" s="22"/>
    </row>
    <row r="1058" spans="1:9" s="29" customFormat="1">
      <c r="A1058" s="22"/>
      <c r="B1058" s="28"/>
      <c r="G1058" s="22"/>
      <c r="H1058" s="22"/>
      <c r="I1058" s="22"/>
    </row>
    <row r="1059" spans="1:9" s="29" customFormat="1">
      <c r="A1059" s="22"/>
      <c r="B1059" s="28"/>
      <c r="G1059" s="22"/>
      <c r="H1059" s="22"/>
      <c r="I1059" s="22"/>
    </row>
    <row r="1060" spans="1:9" s="29" customFormat="1">
      <c r="A1060" s="22"/>
      <c r="B1060" s="28"/>
      <c r="G1060" s="22"/>
      <c r="H1060" s="22"/>
      <c r="I1060" s="22"/>
    </row>
    <row r="1061" spans="1:9" s="29" customFormat="1">
      <c r="A1061" s="22"/>
      <c r="B1061" s="28"/>
      <c r="G1061" s="22"/>
      <c r="H1061" s="22"/>
      <c r="I1061" s="22"/>
    </row>
    <row r="1062" spans="1:9" s="29" customFormat="1">
      <c r="A1062" s="22"/>
      <c r="B1062" s="28"/>
      <c r="G1062" s="22"/>
      <c r="H1062" s="22"/>
      <c r="I1062" s="22"/>
    </row>
    <row r="1063" spans="1:9" s="29" customFormat="1">
      <c r="A1063" s="22"/>
      <c r="B1063" s="28"/>
      <c r="G1063" s="22"/>
      <c r="H1063" s="22"/>
      <c r="I1063" s="22"/>
    </row>
    <row r="1064" spans="1:9" s="29" customFormat="1">
      <c r="A1064" s="22"/>
      <c r="B1064" s="28"/>
      <c r="G1064" s="22"/>
      <c r="H1064" s="22"/>
      <c r="I1064" s="22"/>
    </row>
    <row r="1065" spans="1:9" s="29" customFormat="1">
      <c r="A1065" s="22"/>
      <c r="B1065" s="28"/>
      <c r="G1065" s="22"/>
      <c r="H1065" s="22"/>
      <c r="I1065" s="22"/>
    </row>
    <row r="1066" spans="1:9" s="29" customFormat="1">
      <c r="A1066" s="22"/>
      <c r="B1066" s="28"/>
      <c r="G1066" s="22"/>
      <c r="H1066" s="22"/>
      <c r="I1066" s="22"/>
    </row>
    <row r="1067" spans="1:9" s="29" customFormat="1">
      <c r="A1067" s="22"/>
      <c r="B1067" s="28"/>
      <c r="G1067" s="22"/>
      <c r="H1067" s="22"/>
      <c r="I1067" s="22"/>
    </row>
    <row r="1068" spans="1:9" s="29" customFormat="1">
      <c r="A1068" s="22"/>
      <c r="B1068" s="28"/>
      <c r="G1068" s="22"/>
      <c r="H1068" s="22"/>
      <c r="I1068" s="22"/>
    </row>
    <row r="1069" spans="1:9" s="29" customFormat="1">
      <c r="A1069" s="22"/>
      <c r="B1069" s="28"/>
      <c r="G1069" s="22"/>
      <c r="H1069" s="22"/>
      <c r="I1069" s="22"/>
    </row>
    <row r="1070" spans="1:9" s="29" customFormat="1">
      <c r="A1070" s="22"/>
      <c r="B1070" s="28"/>
      <c r="G1070" s="22"/>
      <c r="H1070" s="22"/>
      <c r="I1070" s="22"/>
    </row>
    <row r="1071" spans="1:9" s="29" customFormat="1">
      <c r="A1071" s="22"/>
      <c r="B1071" s="28"/>
      <c r="G1071" s="22"/>
      <c r="H1071" s="22"/>
      <c r="I1071" s="22"/>
    </row>
    <row r="1072" spans="1:9" s="29" customFormat="1">
      <c r="A1072" s="22"/>
      <c r="B1072" s="28"/>
      <c r="G1072" s="22"/>
      <c r="H1072" s="22"/>
      <c r="I1072" s="22"/>
    </row>
    <row r="1073" spans="1:9" s="29" customFormat="1">
      <c r="A1073" s="22"/>
      <c r="B1073" s="28"/>
      <c r="G1073" s="22"/>
      <c r="H1073" s="22"/>
      <c r="I1073" s="22"/>
    </row>
    <row r="1074" spans="1:9" s="29" customFormat="1">
      <c r="A1074" s="22"/>
      <c r="B1074" s="28"/>
      <c r="G1074" s="22"/>
      <c r="H1074" s="22"/>
      <c r="I1074" s="22"/>
    </row>
    <row r="1075" spans="1:9" s="29" customFormat="1">
      <c r="A1075" s="22"/>
      <c r="B1075" s="28"/>
      <c r="G1075" s="22"/>
      <c r="H1075" s="22"/>
      <c r="I1075" s="22"/>
    </row>
    <row r="1076" spans="1:9" s="29" customFormat="1">
      <c r="A1076" s="22"/>
      <c r="B1076" s="28"/>
      <c r="G1076" s="22"/>
      <c r="H1076" s="22"/>
      <c r="I1076" s="22"/>
    </row>
    <row r="1077" spans="1:9" s="29" customFormat="1">
      <c r="A1077" s="22"/>
      <c r="B1077" s="28"/>
      <c r="G1077" s="22"/>
      <c r="H1077" s="22"/>
      <c r="I1077" s="22"/>
    </row>
    <row r="1078" spans="1:9" s="29" customFormat="1">
      <c r="A1078" s="22"/>
      <c r="B1078" s="28"/>
      <c r="G1078" s="22"/>
      <c r="H1078" s="22"/>
      <c r="I1078" s="22"/>
    </row>
    <row r="1079" spans="1:9" s="29" customFormat="1">
      <c r="A1079" s="22"/>
      <c r="B1079" s="28"/>
      <c r="G1079" s="22"/>
      <c r="H1079" s="22"/>
      <c r="I1079" s="22"/>
    </row>
    <row r="1080" spans="1:9" s="29" customFormat="1">
      <c r="A1080" s="22"/>
      <c r="B1080" s="28"/>
      <c r="G1080" s="22"/>
      <c r="H1080" s="22"/>
      <c r="I1080" s="22"/>
    </row>
    <row r="1081" spans="1:9" s="29" customFormat="1">
      <c r="A1081" s="22"/>
      <c r="B1081" s="28"/>
      <c r="G1081" s="22"/>
      <c r="H1081" s="22"/>
      <c r="I1081" s="22"/>
    </row>
    <row r="1082" spans="1:9" s="29" customFormat="1">
      <c r="A1082" s="22"/>
      <c r="B1082" s="28"/>
      <c r="G1082" s="22"/>
      <c r="H1082" s="22"/>
      <c r="I1082" s="22"/>
    </row>
    <row r="1083" spans="1:9" s="29" customFormat="1">
      <c r="A1083" s="22"/>
      <c r="B1083" s="28"/>
      <c r="G1083" s="22"/>
      <c r="H1083" s="22"/>
      <c r="I1083" s="22"/>
    </row>
    <row r="1084" spans="1:9" s="29" customFormat="1">
      <c r="A1084" s="22"/>
      <c r="B1084" s="28"/>
      <c r="G1084" s="22"/>
      <c r="H1084" s="22"/>
      <c r="I1084" s="22"/>
    </row>
    <row r="1085" spans="1:9" s="29" customFormat="1">
      <c r="A1085" s="22"/>
      <c r="B1085" s="28"/>
      <c r="G1085" s="22"/>
      <c r="H1085" s="22"/>
      <c r="I1085" s="22"/>
    </row>
    <row r="1086" spans="1:9" s="29" customFormat="1">
      <c r="A1086" s="22"/>
      <c r="B1086" s="28"/>
      <c r="G1086" s="22"/>
      <c r="H1086" s="22"/>
      <c r="I1086" s="22"/>
    </row>
    <row r="1087" spans="1:9" s="29" customFormat="1">
      <c r="A1087" s="22"/>
      <c r="B1087" s="28"/>
      <c r="G1087" s="22"/>
      <c r="H1087" s="22"/>
      <c r="I1087" s="22"/>
    </row>
    <row r="1088" spans="1:9" s="29" customFormat="1">
      <c r="A1088" s="22"/>
      <c r="B1088" s="28"/>
      <c r="G1088" s="22"/>
      <c r="H1088" s="22"/>
      <c r="I1088" s="22"/>
    </row>
    <row r="1089" spans="1:9" s="29" customFormat="1">
      <c r="A1089" s="22"/>
      <c r="B1089" s="28"/>
      <c r="G1089" s="22"/>
      <c r="H1089" s="22"/>
      <c r="I1089" s="22"/>
    </row>
    <row r="1090" spans="1:9" s="29" customFormat="1">
      <c r="A1090" s="22"/>
      <c r="B1090" s="28"/>
      <c r="G1090" s="22"/>
      <c r="H1090" s="22"/>
      <c r="I1090" s="22"/>
    </row>
    <row r="1091" spans="1:9" s="29" customFormat="1">
      <c r="A1091" s="22"/>
      <c r="B1091" s="28"/>
      <c r="G1091" s="22"/>
      <c r="H1091" s="22"/>
      <c r="I1091" s="22"/>
    </row>
    <row r="1092" spans="1:9" s="29" customFormat="1">
      <c r="A1092" s="22"/>
      <c r="B1092" s="28"/>
      <c r="G1092" s="22"/>
      <c r="H1092" s="22"/>
      <c r="I1092" s="22"/>
    </row>
    <row r="1093" spans="1:9" s="29" customFormat="1">
      <c r="A1093" s="22"/>
      <c r="B1093" s="28"/>
      <c r="G1093" s="22"/>
      <c r="H1093" s="22"/>
      <c r="I1093" s="22"/>
    </row>
    <row r="1094" spans="1:9" s="29" customFormat="1">
      <c r="A1094" s="22"/>
      <c r="B1094" s="28"/>
      <c r="G1094" s="22"/>
      <c r="H1094" s="22"/>
      <c r="I1094" s="22"/>
    </row>
    <row r="1095" spans="1:9" s="29" customFormat="1">
      <c r="A1095" s="22"/>
      <c r="B1095" s="28"/>
      <c r="G1095" s="22"/>
      <c r="H1095" s="22"/>
      <c r="I1095" s="22"/>
    </row>
    <row r="1096" spans="1:9" s="29" customFormat="1">
      <c r="A1096" s="22"/>
      <c r="B1096" s="28"/>
      <c r="G1096" s="22"/>
      <c r="H1096" s="22"/>
      <c r="I1096" s="22"/>
    </row>
    <row r="1097" spans="1:9" s="29" customFormat="1">
      <c r="A1097" s="22"/>
      <c r="B1097" s="28"/>
      <c r="G1097" s="22"/>
      <c r="H1097" s="22"/>
      <c r="I1097" s="22"/>
    </row>
    <row r="1098" spans="1:9" s="29" customFormat="1">
      <c r="A1098" s="22"/>
      <c r="B1098" s="28"/>
      <c r="G1098" s="22"/>
      <c r="H1098" s="22"/>
      <c r="I1098" s="22"/>
    </row>
    <row r="1099" spans="1:9" s="29" customFormat="1">
      <c r="A1099" s="22"/>
      <c r="B1099" s="28"/>
      <c r="G1099" s="22"/>
      <c r="H1099" s="22"/>
      <c r="I1099" s="22"/>
    </row>
    <row r="1100" spans="1:9" s="29" customFormat="1">
      <c r="A1100" s="22"/>
      <c r="B1100" s="28"/>
      <c r="G1100" s="22"/>
      <c r="H1100" s="22"/>
      <c r="I1100" s="22"/>
    </row>
    <row r="1101" spans="1:9" s="29" customFormat="1">
      <c r="A1101" s="22"/>
      <c r="B1101" s="28"/>
      <c r="G1101" s="22"/>
      <c r="H1101" s="22"/>
      <c r="I1101" s="22"/>
    </row>
    <row r="1102" spans="1:9" s="29" customFormat="1">
      <c r="A1102" s="22"/>
      <c r="B1102" s="28"/>
      <c r="G1102" s="22"/>
      <c r="H1102" s="22"/>
      <c r="I1102" s="22"/>
    </row>
    <row r="1103" spans="1:9" s="29" customFormat="1">
      <c r="A1103" s="22"/>
      <c r="B1103" s="28"/>
      <c r="G1103" s="22"/>
      <c r="H1103" s="22"/>
      <c r="I1103" s="22"/>
    </row>
    <row r="1104" spans="1:9" s="29" customFormat="1">
      <c r="A1104" s="22"/>
      <c r="B1104" s="28"/>
      <c r="G1104" s="22"/>
      <c r="H1104" s="22"/>
      <c r="I1104" s="22"/>
    </row>
    <row r="1105" spans="1:9" s="29" customFormat="1">
      <c r="A1105" s="22"/>
      <c r="B1105" s="28"/>
      <c r="G1105" s="22"/>
      <c r="H1105" s="22"/>
      <c r="I1105" s="22"/>
    </row>
    <row r="1106" spans="1:9" s="29" customFormat="1">
      <c r="A1106" s="22"/>
      <c r="B1106" s="28"/>
      <c r="G1106" s="22"/>
      <c r="H1106" s="22"/>
      <c r="I1106" s="22"/>
    </row>
    <row r="1107" spans="1:9" s="29" customFormat="1">
      <c r="A1107" s="22"/>
      <c r="B1107" s="28"/>
      <c r="G1107" s="22"/>
      <c r="H1107" s="22"/>
      <c r="I1107" s="22"/>
    </row>
    <row r="1108" spans="1:9" s="29" customFormat="1">
      <c r="A1108" s="22"/>
      <c r="B1108" s="28"/>
      <c r="G1108" s="22"/>
      <c r="H1108" s="22"/>
      <c r="I1108" s="22"/>
    </row>
    <row r="1109" spans="1:9" s="29" customFormat="1">
      <c r="A1109" s="22"/>
      <c r="B1109" s="28"/>
      <c r="G1109" s="22"/>
      <c r="H1109" s="22"/>
      <c r="I1109" s="22"/>
    </row>
    <row r="1110" spans="1:9" s="29" customFormat="1">
      <c r="A1110" s="22"/>
      <c r="B1110" s="28"/>
      <c r="G1110" s="22"/>
      <c r="H1110" s="22"/>
      <c r="I1110" s="22"/>
    </row>
    <row r="1111" spans="1:9" s="29" customFormat="1">
      <c r="A1111" s="22"/>
      <c r="B1111" s="28"/>
      <c r="G1111" s="22"/>
      <c r="H1111" s="22"/>
      <c r="I1111" s="22"/>
    </row>
    <row r="1112" spans="1:9" s="29" customFormat="1">
      <c r="A1112" s="22"/>
      <c r="B1112" s="28"/>
      <c r="G1112" s="22"/>
      <c r="H1112" s="22"/>
      <c r="I1112" s="22"/>
    </row>
    <row r="1113" spans="1:9" s="29" customFormat="1">
      <c r="A1113" s="22"/>
      <c r="B1113" s="28"/>
      <c r="G1113" s="22"/>
      <c r="H1113" s="22"/>
      <c r="I1113" s="22"/>
    </row>
    <row r="1114" spans="1:9" s="29" customFormat="1">
      <c r="A1114" s="22"/>
      <c r="B1114" s="28"/>
      <c r="G1114" s="22"/>
      <c r="H1114" s="22"/>
      <c r="I1114" s="22"/>
    </row>
    <row r="1115" spans="1:9" s="29" customFormat="1">
      <c r="A1115" s="22"/>
      <c r="B1115" s="28"/>
      <c r="G1115" s="22"/>
      <c r="H1115" s="22"/>
      <c r="I1115" s="22"/>
    </row>
    <row r="1116" spans="1:9" s="29" customFormat="1">
      <c r="A1116" s="22"/>
      <c r="B1116" s="28"/>
      <c r="G1116" s="22"/>
      <c r="H1116" s="22"/>
      <c r="I1116" s="22"/>
    </row>
    <row r="1117" spans="1:9" s="29" customFormat="1">
      <c r="A1117" s="22"/>
      <c r="B1117" s="28"/>
      <c r="G1117" s="22"/>
      <c r="H1117" s="22"/>
      <c r="I1117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2BB2-4323-4CB6-A536-A61E30F6454F}">
  <dimension ref="A1:J38"/>
  <sheetViews>
    <sheetView zoomScale="68" workbookViewId="0">
      <selection activeCell="F12" sqref="F12"/>
    </sheetView>
  </sheetViews>
  <sheetFormatPr baseColWidth="10" defaultColWidth="11.44140625" defaultRowHeight="14.4"/>
  <cols>
    <col min="1" max="1" width="11.44140625" style="22"/>
    <col min="2" max="4" width="19.33203125" style="22" customWidth="1"/>
    <col min="5" max="5" width="11.44140625" style="22"/>
    <col min="6" max="6" width="23" style="22" customWidth="1"/>
    <col min="7" max="16384" width="11.44140625" style="22"/>
  </cols>
  <sheetData>
    <row r="1" spans="1:10" s="16" customFormat="1" ht="13.8"/>
    <row r="2" spans="1:10" s="16" customFormat="1" ht="13.8"/>
    <row r="3" spans="1:10" s="16" customFormat="1" ht="13.8"/>
    <row r="4" spans="1:10" s="16" customFormat="1" ht="13.8"/>
    <row r="5" spans="1:10" s="16" customFormat="1" ht="13.8">
      <c r="A5" s="17" t="s">
        <v>0</v>
      </c>
    </row>
    <row r="6" spans="1:10" s="18" customFormat="1" ht="13.8">
      <c r="A6" s="18" t="s">
        <v>1</v>
      </c>
    </row>
    <row r="7" spans="1:10" s="18" customFormat="1" ht="13.8">
      <c r="A7" s="18" t="s">
        <v>9</v>
      </c>
      <c r="J7" s="16"/>
    </row>
    <row r="8" spans="1:10" s="16" customFormat="1" ht="13.8"/>
    <row r="9" spans="1:10" s="18" customFormat="1" ht="13.8"/>
    <row r="10" spans="1:10" s="16" customFormat="1" ht="13.8">
      <c r="B10" s="19"/>
      <c r="C10" s="19"/>
      <c r="D10" s="19"/>
      <c r="E10" s="19"/>
      <c r="F10" s="19"/>
    </row>
    <row r="11" spans="1:10" s="18" customFormat="1" ht="15.6">
      <c r="A11" s="20" t="s">
        <v>10</v>
      </c>
      <c r="B11" s="21"/>
      <c r="C11" s="21"/>
      <c r="D11" s="21"/>
      <c r="E11" s="21"/>
      <c r="F11" s="21"/>
    </row>
    <row r="12" spans="1:10" s="16" customFormat="1" ht="13.8">
      <c r="A12" s="16" t="s">
        <v>11</v>
      </c>
      <c r="B12" s="19"/>
      <c r="C12" s="19"/>
      <c r="D12" s="19"/>
      <c r="E12" s="19"/>
      <c r="F12" s="19"/>
    </row>
    <row r="13" spans="1:10" s="16" customFormat="1" ht="13.8">
      <c r="B13" s="19"/>
      <c r="C13" s="19"/>
      <c r="D13" s="19"/>
      <c r="E13" s="19"/>
      <c r="F13" s="19"/>
    </row>
    <row r="14" spans="1:10">
      <c r="B14" s="35" t="s">
        <v>12</v>
      </c>
      <c r="C14" s="35" t="s">
        <v>13</v>
      </c>
      <c r="D14" s="35" t="s">
        <v>14</v>
      </c>
      <c r="E14" s="35" t="s">
        <v>13</v>
      </c>
      <c r="F14" s="35" t="s">
        <v>15</v>
      </c>
      <c r="I14" s="22" t="s">
        <v>14</v>
      </c>
      <c r="J14" s="22" t="str">
        <f>F14</f>
        <v>Innovación continua</v>
      </c>
    </row>
    <row r="15" spans="1:10">
      <c r="B15" s="22">
        <v>1</v>
      </c>
      <c r="C15" s="22">
        <v>1</v>
      </c>
      <c r="D15" s="32">
        <f>C15/$C$22</f>
        <v>1.282051282051282E-2</v>
      </c>
      <c r="E15" s="22">
        <v>1</v>
      </c>
      <c r="F15" s="32">
        <f>E15/$E$23</f>
        <v>1.4285714285714285E-2</v>
      </c>
      <c r="H15" s="22" t="s">
        <v>16</v>
      </c>
      <c r="I15" s="33">
        <f>D15</f>
        <v>1.282051282051282E-2</v>
      </c>
      <c r="J15" s="33">
        <f>F15+F16</f>
        <v>2.8571428571428571E-2</v>
      </c>
    </row>
    <row r="16" spans="1:10">
      <c r="B16" s="22">
        <v>5</v>
      </c>
      <c r="C16" s="22">
        <v>0</v>
      </c>
      <c r="D16" s="32">
        <v>0</v>
      </c>
      <c r="E16" s="22">
        <v>1</v>
      </c>
      <c r="F16" s="32">
        <f>E16/E23</f>
        <v>1.4285714285714285E-2</v>
      </c>
      <c r="H16" s="22" t="s">
        <v>17</v>
      </c>
      <c r="I16" s="33">
        <f>D17+D18</f>
        <v>0.16666666666666669</v>
      </c>
      <c r="J16" s="33">
        <f>F17+F18</f>
        <v>9.9999999999999992E-2</v>
      </c>
    </row>
    <row r="17" spans="2:10">
      <c r="B17" s="22">
        <v>6</v>
      </c>
      <c r="C17" s="22">
        <v>6</v>
      </c>
      <c r="D17" s="32">
        <f>C17/$C$22</f>
        <v>7.6923076923076927E-2</v>
      </c>
      <c r="E17" s="22">
        <v>2</v>
      </c>
      <c r="F17" s="32">
        <f>E17/$E$23</f>
        <v>2.8571428571428571E-2</v>
      </c>
      <c r="H17" s="22" t="s">
        <v>18</v>
      </c>
      <c r="I17" s="33">
        <f>SUM(D19:D21)</f>
        <v>0.82051282051282048</v>
      </c>
      <c r="J17" s="33">
        <f>F19+F20+F21</f>
        <v>0.87142857142857144</v>
      </c>
    </row>
    <row r="18" spans="2:10">
      <c r="B18" s="22">
        <v>7</v>
      </c>
      <c r="C18" s="22">
        <v>7</v>
      </c>
      <c r="D18" s="32">
        <f>C18/$C$22</f>
        <v>8.9743589743589744E-2</v>
      </c>
      <c r="E18" s="22">
        <v>5</v>
      </c>
      <c r="F18" s="32">
        <f>E18/$E$23</f>
        <v>7.1428571428571425E-2</v>
      </c>
      <c r="I18" s="33">
        <f>SUM(I15:I17)</f>
        <v>1</v>
      </c>
      <c r="J18" s="33">
        <f>SUM(J15:J17)</f>
        <v>1</v>
      </c>
    </row>
    <row r="19" spans="2:10">
      <c r="B19" s="22">
        <v>8</v>
      </c>
      <c r="C19" s="22">
        <v>19</v>
      </c>
      <c r="D19" s="32">
        <f>C19/$C$22</f>
        <v>0.24358974358974358</v>
      </c>
      <c r="E19" s="22">
        <v>13</v>
      </c>
      <c r="F19" s="32">
        <f>E19/$E$23</f>
        <v>0.18571428571428572</v>
      </c>
    </row>
    <row r="20" spans="2:10">
      <c r="B20" s="22">
        <v>9</v>
      </c>
      <c r="C20" s="22">
        <v>17</v>
      </c>
      <c r="D20" s="32">
        <f>C20/$C$22</f>
        <v>0.21794871794871795</v>
      </c>
      <c r="E20" s="22">
        <v>17</v>
      </c>
      <c r="F20" s="32">
        <f>E20/$E$23</f>
        <v>0.24285714285714285</v>
      </c>
    </row>
    <row r="21" spans="2:10">
      <c r="B21" s="22">
        <v>10</v>
      </c>
      <c r="C21" s="22">
        <v>28</v>
      </c>
      <c r="D21" s="32">
        <f>C21/$C$22</f>
        <v>0.35897435897435898</v>
      </c>
      <c r="E21" s="22">
        <v>31</v>
      </c>
      <c r="F21" s="32">
        <f>E21/$E$23</f>
        <v>0.44285714285714284</v>
      </c>
    </row>
    <row r="22" spans="2:10">
      <c r="B22" s="22" t="s">
        <v>19</v>
      </c>
      <c r="C22" s="22">
        <f>SUM(C15:C21)</f>
        <v>78</v>
      </c>
    </row>
    <row r="23" spans="2:10">
      <c r="E23" s="22">
        <f>SUM(E15:E21)</f>
        <v>70</v>
      </c>
      <c r="F23" s="33">
        <f>SUM(F15:F21)</f>
        <v>1</v>
      </c>
    </row>
    <row r="24" spans="2:10">
      <c r="B24" s="35" t="s">
        <v>12</v>
      </c>
      <c r="C24" s="35" t="s">
        <v>13</v>
      </c>
      <c r="D24" s="35" t="s">
        <v>15</v>
      </c>
    </row>
    <row r="25" spans="2:10">
      <c r="B25" s="22">
        <v>1</v>
      </c>
      <c r="C25" s="22">
        <v>1</v>
      </c>
      <c r="D25" s="32">
        <f t="shared" ref="D25:D31" si="0">C25/$C$22</f>
        <v>1.282051282051282E-2</v>
      </c>
    </row>
    <row r="26" spans="2:10">
      <c r="B26" s="22">
        <v>5</v>
      </c>
      <c r="C26" s="22">
        <v>1</v>
      </c>
      <c r="D26" s="32">
        <f t="shared" si="0"/>
        <v>1.282051282051282E-2</v>
      </c>
    </row>
    <row r="27" spans="2:10">
      <c r="B27" s="22">
        <v>6</v>
      </c>
      <c r="C27" s="22">
        <v>2</v>
      </c>
      <c r="D27" s="32">
        <f t="shared" si="0"/>
        <v>2.564102564102564E-2</v>
      </c>
    </row>
    <row r="28" spans="2:10">
      <c r="B28" s="22">
        <v>7</v>
      </c>
      <c r="C28" s="22">
        <v>5</v>
      </c>
      <c r="D28" s="32">
        <f t="shared" si="0"/>
        <v>6.4102564102564097E-2</v>
      </c>
    </row>
    <row r="29" spans="2:10">
      <c r="B29" s="22">
        <v>8</v>
      </c>
      <c r="C29" s="22">
        <v>13</v>
      </c>
      <c r="D29" s="32">
        <f t="shared" si="0"/>
        <v>0.16666666666666666</v>
      </c>
    </row>
    <row r="30" spans="2:10">
      <c r="B30" s="22">
        <v>9</v>
      </c>
      <c r="C30" s="22">
        <v>17</v>
      </c>
      <c r="D30" s="32">
        <f t="shared" si="0"/>
        <v>0.21794871794871795</v>
      </c>
    </row>
    <row r="31" spans="2:10">
      <c r="B31" s="22">
        <v>10</v>
      </c>
      <c r="C31" s="22">
        <v>31</v>
      </c>
      <c r="D31" s="32">
        <f t="shared" si="0"/>
        <v>0.39743589743589741</v>
      </c>
    </row>
    <row r="32" spans="2:10">
      <c r="B32" s="22" t="s">
        <v>19</v>
      </c>
      <c r="C32" s="22">
        <f>SUM(C25:C31)</f>
        <v>70</v>
      </c>
      <c r="G32" s="34"/>
    </row>
    <row r="33" spans="4:7">
      <c r="G33" s="34"/>
    </row>
    <row r="34" spans="4:7">
      <c r="G34" s="34"/>
    </row>
    <row r="36" spans="4:7">
      <c r="D36" s="22">
        <v>1</v>
      </c>
      <c r="E36" s="22">
        <v>3</v>
      </c>
    </row>
    <row r="37" spans="4:7">
      <c r="D37" s="22">
        <v>4</v>
      </c>
      <c r="E37" s="22">
        <v>7</v>
      </c>
    </row>
    <row r="38" spans="4:7">
      <c r="D38" s="22">
        <v>8</v>
      </c>
      <c r="E38" s="2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F514-95A1-4CD3-8A95-A7967BCEB700}">
  <dimension ref="A4:D86"/>
  <sheetViews>
    <sheetView zoomScale="86" workbookViewId="0">
      <selection sqref="A1:XFD1048576"/>
    </sheetView>
  </sheetViews>
  <sheetFormatPr baseColWidth="10" defaultColWidth="11.44140625" defaultRowHeight="14.4"/>
  <cols>
    <col min="1" max="1" width="13.6640625" style="22" customWidth="1"/>
    <col min="2" max="2" width="24.6640625" style="22" customWidth="1"/>
    <col min="3" max="4" width="13.6640625" style="22" customWidth="1"/>
    <col min="5" max="16384" width="11.44140625" style="22"/>
  </cols>
  <sheetData>
    <row r="4" spans="1:4">
      <c r="A4" s="36" t="s">
        <v>0</v>
      </c>
    </row>
    <row r="5" spans="1:4">
      <c r="A5" s="18" t="s">
        <v>1</v>
      </c>
    </row>
    <row r="6" spans="1:4">
      <c r="A6" s="37" t="s">
        <v>20</v>
      </c>
    </row>
    <row r="7" spans="1:4">
      <c r="A7" s="37"/>
    </row>
    <row r="8" spans="1:4">
      <c r="A8" s="37" t="s">
        <v>21</v>
      </c>
    </row>
    <row r="9" spans="1:4">
      <c r="A9" s="38" t="s">
        <v>22</v>
      </c>
    </row>
    <row r="11" spans="1:4">
      <c r="A11" s="39" t="s">
        <v>23</v>
      </c>
      <c r="B11" s="39" t="s">
        <v>24</v>
      </c>
      <c r="C11" s="39" t="s">
        <v>8</v>
      </c>
      <c r="D11" s="39" t="s">
        <v>7</v>
      </c>
    </row>
    <row r="12" spans="1:4" ht="15.6">
      <c r="A12" s="40" t="s">
        <v>25</v>
      </c>
      <c r="B12" s="22">
        <v>67.599999999999994</v>
      </c>
      <c r="C12" s="41">
        <v>25.049999999999997</v>
      </c>
      <c r="D12" s="41">
        <v>48.642105263157895</v>
      </c>
    </row>
    <row r="13" spans="1:4">
      <c r="A13" s="42" t="s">
        <v>26</v>
      </c>
      <c r="B13" s="43">
        <f t="shared" ref="B13:B20" si="0">VLOOKUP(A13,$A$30:$C$85,2,0)</f>
        <v>33.6</v>
      </c>
      <c r="C13" s="41">
        <v>25.049999999999997</v>
      </c>
      <c r="D13" s="41">
        <v>48.642105263157895</v>
      </c>
    </row>
    <row r="14" spans="1:4">
      <c r="A14" s="42" t="s">
        <v>27</v>
      </c>
      <c r="B14" s="43">
        <f t="shared" si="0"/>
        <v>33.299999999999997</v>
      </c>
      <c r="C14" s="41">
        <v>25.049999999999997</v>
      </c>
      <c r="D14" s="41">
        <v>48.642105263157895</v>
      </c>
    </row>
    <row r="15" spans="1:4">
      <c r="A15" s="42" t="s">
        <v>28</v>
      </c>
      <c r="B15" s="43">
        <f t="shared" si="0"/>
        <v>31</v>
      </c>
      <c r="C15" s="41">
        <v>25.049999999999997</v>
      </c>
      <c r="D15" s="41">
        <v>48.642105263157895</v>
      </c>
    </row>
    <row r="16" spans="1:4">
      <c r="A16" s="42" t="s">
        <v>29</v>
      </c>
      <c r="B16" s="43">
        <f t="shared" si="0"/>
        <v>30</v>
      </c>
      <c r="C16" s="41">
        <v>25.049999999999997</v>
      </c>
      <c r="D16" s="41">
        <v>48.642105263157895</v>
      </c>
    </row>
    <row r="17" spans="1:4">
      <c r="A17" s="42" t="s">
        <v>30</v>
      </c>
      <c r="B17" s="43">
        <f t="shared" si="0"/>
        <v>29.5</v>
      </c>
      <c r="C17" s="41">
        <v>25.049999999999997</v>
      </c>
      <c r="D17" s="41">
        <v>48.642105263157895</v>
      </c>
    </row>
    <row r="18" spans="1:4">
      <c r="A18" s="42" t="s">
        <v>31</v>
      </c>
      <c r="B18" s="43">
        <f t="shared" si="0"/>
        <v>28</v>
      </c>
      <c r="C18" s="41">
        <v>25.049999999999997</v>
      </c>
      <c r="D18" s="41">
        <v>48.642105263157895</v>
      </c>
    </row>
    <row r="19" spans="1:4">
      <c r="A19" s="42" t="s">
        <v>32</v>
      </c>
      <c r="B19" s="43">
        <f t="shared" si="0"/>
        <v>27.9</v>
      </c>
      <c r="C19" s="41">
        <v>25.049999999999997</v>
      </c>
      <c r="D19" s="41">
        <v>48.642105263157895</v>
      </c>
    </row>
    <row r="20" spans="1:4" ht="18.600000000000001" customHeight="1">
      <c r="A20" s="42" t="s">
        <v>33</v>
      </c>
      <c r="B20" s="43">
        <f t="shared" si="0"/>
        <v>27.7</v>
      </c>
      <c r="C20" s="41">
        <v>25.049999999999997</v>
      </c>
      <c r="D20" s="41">
        <v>48.642105263157895</v>
      </c>
    </row>
    <row r="21" spans="1:4" ht="18.600000000000001" customHeight="1">
      <c r="A21" s="42"/>
      <c r="B21" s="43"/>
      <c r="C21" s="41"/>
      <c r="D21" s="42"/>
    </row>
    <row r="22" spans="1:4" ht="18.600000000000001" customHeight="1">
      <c r="A22" s="42"/>
      <c r="B22" s="43"/>
      <c r="C22" s="41"/>
      <c r="D22" s="42"/>
    </row>
    <row r="23" spans="1:4" ht="18.600000000000001" customHeight="1">
      <c r="A23" s="42"/>
      <c r="B23" s="43"/>
      <c r="C23" s="41"/>
      <c r="D23" s="42"/>
    </row>
    <row r="24" spans="1:4" ht="18.600000000000001" customHeight="1">
      <c r="A24" s="42"/>
      <c r="B24" s="43"/>
      <c r="C24" s="41"/>
      <c r="D24" s="42"/>
    </row>
    <row r="25" spans="1:4" ht="18.600000000000001" customHeight="1">
      <c r="A25" s="42"/>
      <c r="B25" s="43"/>
      <c r="C25" s="41"/>
      <c r="D25" s="42"/>
    </row>
    <row r="26" spans="1:4" ht="18.600000000000001" customHeight="1">
      <c r="A26" s="42"/>
      <c r="B26" s="43"/>
      <c r="C26" s="41"/>
      <c r="D26" s="42"/>
    </row>
    <row r="27" spans="1:4" ht="18.600000000000001" customHeight="1">
      <c r="A27" s="42"/>
      <c r="B27" s="43"/>
      <c r="C27" s="41"/>
      <c r="D27" s="42"/>
    </row>
    <row r="29" spans="1:4">
      <c r="A29" s="22" t="s">
        <v>34</v>
      </c>
      <c r="B29" s="22" t="s">
        <v>12</v>
      </c>
      <c r="C29" s="22" t="s">
        <v>35</v>
      </c>
    </row>
    <row r="30" spans="1:4" ht="15.6">
      <c r="A30" s="40" t="s">
        <v>31</v>
      </c>
      <c r="B30" s="22">
        <v>28</v>
      </c>
      <c r="C30" s="22">
        <v>73</v>
      </c>
    </row>
    <row r="31" spans="1:4" ht="15.6">
      <c r="A31" s="40" t="s">
        <v>36</v>
      </c>
      <c r="B31" s="22">
        <v>21.4</v>
      </c>
      <c r="C31" s="22">
        <v>97</v>
      </c>
    </row>
    <row r="32" spans="1:4">
      <c r="A32" s="42" t="s">
        <v>26</v>
      </c>
      <c r="B32" s="22">
        <v>33.6</v>
      </c>
      <c r="C32" s="22">
        <v>49</v>
      </c>
    </row>
    <row r="33" spans="1:3" ht="15.6">
      <c r="A33" s="40" t="s">
        <v>27</v>
      </c>
      <c r="B33" s="22">
        <v>33.299999999999997</v>
      </c>
      <c r="C33" s="22">
        <v>43</v>
      </c>
    </row>
    <row r="34" spans="1:3">
      <c r="A34" s="42" t="s">
        <v>30</v>
      </c>
      <c r="B34" s="22">
        <v>29.5</v>
      </c>
      <c r="C34" s="22">
        <v>66</v>
      </c>
    </row>
    <row r="35" spans="1:3" ht="15.6">
      <c r="A35" s="40" t="s">
        <v>32</v>
      </c>
      <c r="B35" s="22">
        <v>27.9</v>
      </c>
      <c r="C35" s="22">
        <v>74</v>
      </c>
    </row>
    <row r="36" spans="1:3" ht="15.6">
      <c r="A36" s="40" t="s">
        <v>37</v>
      </c>
      <c r="B36" s="22">
        <v>20.5</v>
      </c>
      <c r="C36" s="22">
        <v>104</v>
      </c>
    </row>
    <row r="37" spans="1:3" ht="15.6">
      <c r="A37" s="40" t="s">
        <v>38</v>
      </c>
      <c r="B37" s="22">
        <v>21.8</v>
      </c>
      <c r="C37" s="22">
        <v>95</v>
      </c>
    </row>
    <row r="38" spans="1:3" ht="15.6">
      <c r="A38" s="40" t="s">
        <v>39</v>
      </c>
      <c r="B38" s="22">
        <v>15.8</v>
      </c>
      <c r="C38" s="22">
        <v>122</v>
      </c>
    </row>
    <row r="39" spans="1:3" ht="15.6">
      <c r="A39" s="40" t="s">
        <v>40</v>
      </c>
      <c r="B39" s="22">
        <v>16.7</v>
      </c>
      <c r="C39" s="22">
        <v>116</v>
      </c>
    </row>
    <row r="40" spans="1:3">
      <c r="A40" s="42" t="s">
        <v>28</v>
      </c>
      <c r="B40" s="22">
        <v>31</v>
      </c>
      <c r="C40" s="22">
        <v>58</v>
      </c>
    </row>
    <row r="41" spans="1:3" ht="15.6">
      <c r="A41" s="40" t="s">
        <v>41</v>
      </c>
      <c r="B41" s="22">
        <v>16.899999999999999</v>
      </c>
      <c r="C41" s="22">
        <v>115</v>
      </c>
    </row>
    <row r="42" spans="1:3" ht="15.6">
      <c r="A42" s="40" t="s">
        <v>42</v>
      </c>
      <c r="B42" s="22">
        <v>25.3</v>
      </c>
      <c r="C42" s="22">
        <v>84</v>
      </c>
    </row>
    <row r="43" spans="1:3" ht="15.6">
      <c r="A43" s="40" t="s">
        <v>43</v>
      </c>
      <c r="B43" s="22">
        <v>21.4</v>
      </c>
      <c r="C43" s="22">
        <v>98</v>
      </c>
    </row>
    <row r="44" spans="1:3" ht="15.6">
      <c r="A44" s="40" t="s">
        <v>33</v>
      </c>
      <c r="B44" s="22">
        <v>27.7</v>
      </c>
      <c r="C44" s="22">
        <v>76</v>
      </c>
    </row>
    <row r="45" spans="1:3" ht="15.6">
      <c r="A45" s="40" t="s">
        <v>29</v>
      </c>
      <c r="B45" s="22">
        <v>30</v>
      </c>
      <c r="C45" s="22">
        <v>63</v>
      </c>
    </row>
    <row r="46" spans="1:3" ht="15.6">
      <c r="A46" s="40" t="s">
        <v>44</v>
      </c>
    </row>
    <row r="47" spans="1:3" ht="15.6">
      <c r="A47" s="44" t="s">
        <v>45</v>
      </c>
      <c r="B47" s="31">
        <f>AVERAGE(B30:B45)</f>
        <v>25.049999999999997</v>
      </c>
      <c r="C47" s="31"/>
    </row>
    <row r="48" spans="1:3" ht="15.6">
      <c r="A48" s="40" t="s">
        <v>46</v>
      </c>
      <c r="B48" s="22">
        <v>49.7</v>
      </c>
      <c r="C48" s="22">
        <v>24</v>
      </c>
    </row>
    <row r="49" spans="1:3" ht="15.6">
      <c r="A49" s="40" t="s">
        <v>47</v>
      </c>
      <c r="B49" s="22">
        <v>53.2</v>
      </c>
      <c r="C49" s="22">
        <v>18</v>
      </c>
    </row>
    <row r="50" spans="1:3" ht="15.6">
      <c r="A50" s="40" t="s">
        <v>48</v>
      </c>
      <c r="B50" s="22">
        <v>49.9</v>
      </c>
      <c r="C50" s="22">
        <v>23</v>
      </c>
    </row>
    <row r="51" spans="1:3" ht="15.6">
      <c r="A51" s="40" t="s">
        <v>49</v>
      </c>
      <c r="B51" s="22">
        <v>53.8</v>
      </c>
      <c r="C51" s="22">
        <v>15</v>
      </c>
    </row>
    <row r="52" spans="1:3" ht="15.6">
      <c r="A52" s="40" t="s">
        <v>27</v>
      </c>
      <c r="B52" s="22">
        <v>33.299999999999997</v>
      </c>
      <c r="C52" s="22">
        <v>52</v>
      </c>
    </row>
    <row r="53" spans="1:3" ht="15.6">
      <c r="A53" s="40" t="s">
        <v>6</v>
      </c>
      <c r="B53" s="22">
        <v>29.5</v>
      </c>
      <c r="C53" s="22">
        <v>66</v>
      </c>
    </row>
    <row r="54" spans="1:3" ht="15.6">
      <c r="A54" s="40" t="s">
        <v>32</v>
      </c>
      <c r="B54" s="22">
        <v>27.9</v>
      </c>
      <c r="C54" s="22">
        <v>74</v>
      </c>
    </row>
    <row r="55" spans="1:3" ht="15.6">
      <c r="A55" s="40" t="s">
        <v>50</v>
      </c>
      <c r="B55" s="22">
        <v>44.8</v>
      </c>
      <c r="C55" s="22">
        <v>31</v>
      </c>
    </row>
    <row r="56" spans="1:3" ht="15.6">
      <c r="A56" s="40" t="s">
        <v>51</v>
      </c>
      <c r="B56" s="22">
        <v>58.7</v>
      </c>
      <c r="C56" s="22">
        <v>9</v>
      </c>
    </row>
    <row r="57" spans="1:3" ht="15.6">
      <c r="A57" s="40" t="s">
        <v>52</v>
      </c>
      <c r="B57" s="22">
        <v>53.4</v>
      </c>
      <c r="C57" s="22">
        <v>16</v>
      </c>
    </row>
    <row r="58" spans="1:3" ht="15.6">
      <c r="A58" s="40" t="s">
        <v>53</v>
      </c>
      <c r="B58" s="22">
        <v>61.2</v>
      </c>
      <c r="C58" s="22">
        <v>6</v>
      </c>
    </row>
    <row r="59" spans="1:3" ht="15.6">
      <c r="A59" s="40" t="s">
        <v>54</v>
      </c>
      <c r="B59" s="22">
        <v>56</v>
      </c>
      <c r="C59" s="22">
        <v>11</v>
      </c>
    </row>
    <row r="60" spans="1:3" ht="15.6">
      <c r="A60" s="40" t="s">
        <v>55</v>
      </c>
      <c r="B60" s="22">
        <v>58.8</v>
      </c>
      <c r="C60" s="22">
        <v>8</v>
      </c>
    </row>
    <row r="61" spans="1:3" ht="15.6">
      <c r="A61" s="40" t="s">
        <v>56</v>
      </c>
      <c r="B61" s="22">
        <v>37.5</v>
      </c>
      <c r="C61" s="22">
        <v>42</v>
      </c>
    </row>
    <row r="62" spans="1:3" ht="15.6">
      <c r="A62" s="40" t="s">
        <v>57</v>
      </c>
      <c r="B62" s="22">
        <v>41.3</v>
      </c>
      <c r="C62" s="22">
        <v>35</v>
      </c>
    </row>
    <row r="63" spans="1:3" ht="15.6">
      <c r="A63" s="40" t="s">
        <v>58</v>
      </c>
      <c r="B63" s="22">
        <v>50.7</v>
      </c>
      <c r="C63" s="22">
        <v>20</v>
      </c>
    </row>
    <row r="64" spans="1:3" ht="15.6">
      <c r="A64" s="40" t="s">
        <v>59</v>
      </c>
      <c r="B64" s="22">
        <v>50.4</v>
      </c>
      <c r="C64" s="22">
        <v>22</v>
      </c>
    </row>
    <row r="65" spans="1:3" ht="15.6">
      <c r="A65" s="40" t="s">
        <v>60</v>
      </c>
      <c r="B65" s="22">
        <v>54.3</v>
      </c>
      <c r="C65" s="22">
        <v>14</v>
      </c>
    </row>
    <row r="66" spans="1:3" ht="15.6">
      <c r="A66" s="40" t="s">
        <v>61</v>
      </c>
      <c r="B66" s="22">
        <v>46.6</v>
      </c>
      <c r="C66" s="22">
        <v>26</v>
      </c>
    </row>
    <row r="67" spans="1:3" ht="15.6">
      <c r="A67" s="40" t="s">
        <v>62</v>
      </c>
      <c r="B67" s="22">
        <v>54.6</v>
      </c>
      <c r="C67" s="22">
        <v>13</v>
      </c>
    </row>
    <row r="68" spans="1:3" ht="15.6">
      <c r="A68" s="40" t="s">
        <v>63</v>
      </c>
      <c r="B68" s="22">
        <v>58.6</v>
      </c>
      <c r="C68" s="22">
        <v>10</v>
      </c>
    </row>
    <row r="69" spans="1:3" ht="15.6">
      <c r="A69" s="40" t="s">
        <v>64</v>
      </c>
      <c r="B69" s="22">
        <v>39.700000000000003</v>
      </c>
      <c r="C69" s="22">
        <v>37</v>
      </c>
    </row>
    <row r="70" spans="1:3" ht="15.6">
      <c r="A70" s="40" t="s">
        <v>65</v>
      </c>
      <c r="B70" s="22">
        <v>42</v>
      </c>
      <c r="C70" s="22">
        <v>34</v>
      </c>
    </row>
    <row r="71" spans="1:3" ht="15.6">
      <c r="A71" s="40" t="s">
        <v>66</v>
      </c>
      <c r="B71" s="22">
        <v>50.6</v>
      </c>
      <c r="C71" s="22">
        <v>21</v>
      </c>
    </row>
    <row r="72" spans="1:3" ht="15.6">
      <c r="A72" s="40" t="s">
        <v>67</v>
      </c>
      <c r="B72" s="22">
        <v>31</v>
      </c>
      <c r="C72" s="22">
        <v>58</v>
      </c>
    </row>
    <row r="73" spans="1:3" ht="15.6">
      <c r="A73" s="40" t="s">
        <v>68</v>
      </c>
      <c r="B73" s="22">
        <v>60.4</v>
      </c>
      <c r="C73" s="22">
        <v>7</v>
      </c>
    </row>
    <row r="74" spans="1:3" ht="15.6">
      <c r="A74" s="40" t="s">
        <v>69</v>
      </c>
      <c r="B74" s="22">
        <v>46.6</v>
      </c>
      <c r="C74" s="22">
        <v>27</v>
      </c>
    </row>
    <row r="75" spans="1:3" ht="15.6">
      <c r="A75" s="40" t="s">
        <v>70</v>
      </c>
      <c r="B75" s="22">
        <v>50.7</v>
      </c>
      <c r="C75" s="22">
        <v>18</v>
      </c>
    </row>
    <row r="76" spans="1:3" ht="15.6">
      <c r="A76" s="40" t="s">
        <v>71</v>
      </c>
      <c r="B76" s="22">
        <v>37.700000000000003</v>
      </c>
      <c r="C76" s="22">
        <v>41</v>
      </c>
    </row>
    <row r="77" spans="1:3" ht="15.6">
      <c r="A77" s="40" t="s">
        <v>72</v>
      </c>
      <c r="B77" s="22">
        <v>44.9</v>
      </c>
      <c r="C77" s="22">
        <v>30</v>
      </c>
    </row>
    <row r="78" spans="1:3" ht="15.6">
      <c r="A78" s="40" t="s">
        <v>73</v>
      </c>
      <c r="B78" s="22">
        <v>36.200000000000003</v>
      </c>
      <c r="C78" s="22">
        <v>45</v>
      </c>
    </row>
    <row r="79" spans="1:3" ht="15.6">
      <c r="A79" s="40" t="s">
        <v>74</v>
      </c>
      <c r="B79" s="22">
        <v>42.2</v>
      </c>
      <c r="C79" s="22">
        <v>33</v>
      </c>
    </row>
    <row r="80" spans="1:3" ht="15.6">
      <c r="A80" s="40" t="s">
        <v>75</v>
      </c>
      <c r="B80" s="22">
        <v>45.9</v>
      </c>
      <c r="C80" s="22">
        <v>29</v>
      </c>
    </row>
    <row r="81" spans="1:3" ht="15.6">
      <c r="A81" s="40" t="s">
        <v>76</v>
      </c>
      <c r="B81" s="22">
        <v>64.2</v>
      </c>
      <c r="C81" s="22">
        <v>2</v>
      </c>
    </row>
    <row r="82" spans="1:3" ht="15.6">
      <c r="A82" s="40" t="s">
        <v>25</v>
      </c>
      <c r="B82" s="22">
        <v>67.599999999999994</v>
      </c>
      <c r="C82" s="22">
        <v>1</v>
      </c>
    </row>
    <row r="83" spans="1:3" ht="15.6">
      <c r="A83" s="40" t="s">
        <v>77</v>
      </c>
      <c r="B83" s="22">
        <v>38.6</v>
      </c>
      <c r="C83" s="22">
        <v>39</v>
      </c>
    </row>
    <row r="84" spans="1:3" ht="15.6">
      <c r="A84" s="40" t="s">
        <v>78</v>
      </c>
      <c r="B84" s="22">
        <v>62.4</v>
      </c>
      <c r="C84" s="22">
        <v>4</v>
      </c>
    </row>
    <row r="85" spans="1:3" ht="15.6">
      <c r="A85" s="40" t="s">
        <v>79</v>
      </c>
      <c r="B85" s="22">
        <v>63.5</v>
      </c>
      <c r="C85" s="22">
        <v>3</v>
      </c>
    </row>
    <row r="86" spans="1:3" ht="15.6">
      <c r="A86" s="44" t="s">
        <v>80</v>
      </c>
      <c r="B86" s="45">
        <f>AVERAGE(B48:B85)</f>
        <v>48.642105263157895</v>
      </c>
      <c r="C86" s="31"/>
    </row>
  </sheetData>
  <sortState xmlns:xlrd2="http://schemas.microsoft.com/office/spreadsheetml/2017/richdata2" ref="A12:D20">
    <sortCondition descending="1" ref="B2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02AC-889B-4E95-BE75-6F5C0FACD125}">
  <dimension ref="A4:G58"/>
  <sheetViews>
    <sheetView zoomScale="51" zoomScaleNormal="66" workbookViewId="0">
      <selection activeCell="D37" sqref="D37"/>
    </sheetView>
  </sheetViews>
  <sheetFormatPr baseColWidth="10" defaultColWidth="11.44140625" defaultRowHeight="14.4"/>
  <cols>
    <col min="1" max="1" width="51.109375" style="22" bestFit="1" customWidth="1"/>
    <col min="2" max="6" width="30.6640625" style="46" customWidth="1"/>
    <col min="7" max="7" width="31.5546875" style="46" customWidth="1"/>
    <col min="8" max="8" width="31.5546875" style="22" customWidth="1"/>
    <col min="9" max="9" width="11.44140625" style="22"/>
    <col min="10" max="10" width="21.44140625" style="22" customWidth="1"/>
    <col min="11" max="16384" width="11.44140625" style="22"/>
  </cols>
  <sheetData>
    <row r="4" spans="1:7">
      <c r="A4" s="36" t="s">
        <v>0</v>
      </c>
    </row>
    <row r="5" spans="1:7">
      <c r="A5" s="18" t="s">
        <v>1</v>
      </c>
    </row>
    <row r="6" spans="1:7">
      <c r="A6" s="37" t="s">
        <v>20</v>
      </c>
    </row>
    <row r="7" spans="1:7">
      <c r="A7" s="37"/>
    </row>
    <row r="8" spans="1:7">
      <c r="A8" s="37" t="s">
        <v>81</v>
      </c>
    </row>
    <row r="9" spans="1:7">
      <c r="A9" s="38" t="s">
        <v>82</v>
      </c>
    </row>
    <row r="13" spans="1:7" ht="15" thickBot="1"/>
    <row r="14" spans="1:7" ht="43.2">
      <c r="A14" s="1" t="s">
        <v>83</v>
      </c>
      <c r="B14" s="2" t="s">
        <v>84</v>
      </c>
      <c r="C14" s="2" t="s">
        <v>85</v>
      </c>
      <c r="D14" s="2" t="s">
        <v>86</v>
      </c>
      <c r="E14" s="2" t="s">
        <v>87</v>
      </c>
      <c r="F14" s="2" t="s">
        <v>88</v>
      </c>
      <c r="G14" s="3" t="s">
        <v>89</v>
      </c>
    </row>
    <row r="15" spans="1:7">
      <c r="A15" s="47" t="s">
        <v>90</v>
      </c>
      <c r="B15" s="48">
        <v>0</v>
      </c>
      <c r="C15" s="48">
        <v>4.1666666666666664E-2</v>
      </c>
      <c r="D15" s="48">
        <v>4.1666666666666664E-2</v>
      </c>
      <c r="E15" s="48">
        <v>0</v>
      </c>
      <c r="F15" s="48">
        <v>0</v>
      </c>
      <c r="G15" s="48">
        <v>8.3333333333333329E-2</v>
      </c>
    </row>
    <row r="16" spans="1:7">
      <c r="A16" s="47" t="s">
        <v>91</v>
      </c>
      <c r="B16" s="48">
        <v>2.3809523809523808E-2</v>
      </c>
      <c r="C16" s="48">
        <v>4.7619047619047616E-2</v>
      </c>
      <c r="D16" s="48">
        <v>0.14285714285714285</v>
      </c>
      <c r="E16" s="48">
        <v>0</v>
      </c>
      <c r="F16" s="48">
        <v>2.3809523809523808E-2</v>
      </c>
      <c r="G16" s="48">
        <v>0.23809523809523808</v>
      </c>
    </row>
    <row r="17" spans="1:7">
      <c r="A17" s="47" t="s">
        <v>92</v>
      </c>
      <c r="B17" s="48">
        <v>3.3962264150943396E-2</v>
      </c>
      <c r="C17" s="48">
        <v>3.3962264150943396E-2</v>
      </c>
      <c r="D17" s="48">
        <v>0.13584905660377358</v>
      </c>
      <c r="E17" s="48">
        <v>3.3962264150943396E-2</v>
      </c>
      <c r="F17" s="48">
        <v>4.1509433962264149E-2</v>
      </c>
      <c r="G17" s="48">
        <v>0.27924528301886792</v>
      </c>
    </row>
    <row r="18" spans="1:7">
      <c r="A18" s="47" t="s">
        <v>93</v>
      </c>
      <c r="B18" s="48">
        <v>8.8888888888888892E-2</v>
      </c>
      <c r="C18" s="48">
        <v>6.6666666666666666E-2</v>
      </c>
      <c r="D18" s="48">
        <v>0.18888888888888888</v>
      </c>
      <c r="E18" s="48">
        <v>1.1111111111111112E-2</v>
      </c>
      <c r="F18" s="48">
        <v>7.7777777777777779E-2</v>
      </c>
      <c r="G18" s="48">
        <v>0.43333333333333335</v>
      </c>
    </row>
    <row r="19" spans="1:7">
      <c r="A19" s="47" t="s">
        <v>94</v>
      </c>
      <c r="B19" s="48">
        <v>5.6886227544910177E-2</v>
      </c>
      <c r="C19" s="48">
        <v>0.12574850299401197</v>
      </c>
      <c r="D19" s="48">
        <v>0.22155688622754491</v>
      </c>
      <c r="E19" s="48">
        <v>4.1916167664670656E-2</v>
      </c>
      <c r="F19" s="48">
        <v>9.880239520958084E-2</v>
      </c>
      <c r="G19" s="48">
        <v>0.54491017964071853</v>
      </c>
    </row>
    <row r="20" spans="1:7">
      <c r="A20" s="47" t="s">
        <v>95</v>
      </c>
      <c r="B20" s="48">
        <v>7.091633466135458E-2</v>
      </c>
      <c r="C20" s="48">
        <v>8.1274900398406374E-2</v>
      </c>
      <c r="D20" s="48">
        <v>0.23904382470119523</v>
      </c>
      <c r="E20" s="48">
        <v>7.8884462151394427E-2</v>
      </c>
      <c r="F20" s="48">
        <v>7.7290836653386458E-2</v>
      </c>
      <c r="G20" s="48">
        <v>0.54741035856573705</v>
      </c>
    </row>
    <row r="21" spans="1:7">
      <c r="A21" s="47" t="s">
        <v>96</v>
      </c>
      <c r="B21" s="48">
        <v>9.0909090909090912E-2</v>
      </c>
      <c r="C21" s="48">
        <v>5.1948051948051951E-2</v>
      </c>
      <c r="D21" s="48">
        <v>0.27272727272727271</v>
      </c>
      <c r="E21" s="48">
        <v>0.11038961038961038</v>
      </c>
      <c r="F21" s="48">
        <v>7.1428571428571425E-2</v>
      </c>
      <c r="G21" s="48">
        <v>0.59740259740259738</v>
      </c>
    </row>
    <row r="22" spans="1:7">
      <c r="A22" s="47" t="s">
        <v>97</v>
      </c>
      <c r="B22" s="48">
        <v>0.1144578313253012</v>
      </c>
      <c r="C22" s="48">
        <v>0.12650602409638553</v>
      </c>
      <c r="D22" s="48">
        <v>0.24698795180722891</v>
      </c>
      <c r="E22" s="48">
        <v>6.0240963855421686E-2</v>
      </c>
      <c r="F22" s="48">
        <v>8.4337349397590355E-2</v>
      </c>
      <c r="G22" s="48">
        <v>0.63253012048192769</v>
      </c>
    </row>
    <row r="23" spans="1:7">
      <c r="A23" s="47" t="s">
        <v>98</v>
      </c>
      <c r="B23" s="48">
        <v>0.10067114093959731</v>
      </c>
      <c r="C23" s="48">
        <v>0.13422818791946309</v>
      </c>
      <c r="D23" s="48">
        <v>0.2348993288590604</v>
      </c>
      <c r="E23" s="48">
        <v>9.3959731543624164E-2</v>
      </c>
      <c r="F23" s="48">
        <v>8.7248322147651006E-2</v>
      </c>
      <c r="G23" s="48">
        <v>0.65100671140939592</v>
      </c>
    </row>
    <row r="24" spans="1:7">
      <c r="A24" s="47" t="s">
        <v>99</v>
      </c>
      <c r="B24" s="48">
        <v>0.109375</v>
      </c>
      <c r="C24" s="48">
        <v>0.125</v>
      </c>
      <c r="D24" s="48">
        <v>0.234375</v>
      </c>
      <c r="E24" s="48">
        <v>9.375E-2</v>
      </c>
      <c r="F24" s="48">
        <v>9.375E-2</v>
      </c>
      <c r="G24" s="48">
        <v>0.65625</v>
      </c>
    </row>
    <row r="25" spans="1:7">
      <c r="A25" s="47" t="s">
        <v>100</v>
      </c>
      <c r="B25" s="48">
        <v>0.10091743119266056</v>
      </c>
      <c r="C25" s="48">
        <v>0.11926605504587157</v>
      </c>
      <c r="D25" s="48">
        <v>0.29357798165137616</v>
      </c>
      <c r="E25" s="48">
        <v>9.1743119266055051E-2</v>
      </c>
      <c r="F25" s="48">
        <v>6.4220183486238536E-2</v>
      </c>
      <c r="G25" s="48">
        <v>0.66972477064220193</v>
      </c>
    </row>
    <row r="26" spans="1:7">
      <c r="A26" s="47" t="s">
        <v>101</v>
      </c>
      <c r="B26" s="48">
        <v>0.17252396166134185</v>
      </c>
      <c r="C26" s="48">
        <v>9.5846645367412137E-2</v>
      </c>
      <c r="D26" s="48">
        <v>0.25559105431309903</v>
      </c>
      <c r="E26" s="48">
        <v>5.7507987220447282E-2</v>
      </c>
      <c r="F26" s="48">
        <v>9.5846645367412137E-2</v>
      </c>
      <c r="G26" s="48">
        <v>0.67731629392971238</v>
      </c>
    </row>
    <row r="27" spans="1:7">
      <c r="A27" s="47" t="s">
        <v>102</v>
      </c>
      <c r="B27" s="48">
        <v>0.16741573033707866</v>
      </c>
      <c r="C27" s="48">
        <v>9.1011235955056183E-2</v>
      </c>
      <c r="D27" s="48">
        <v>0.25393258426966292</v>
      </c>
      <c r="E27" s="48">
        <v>6.9101123595505617E-2</v>
      </c>
      <c r="F27" s="48">
        <v>0.12134831460674157</v>
      </c>
      <c r="G27" s="48">
        <v>0.70280898876404485</v>
      </c>
    </row>
    <row r="28" spans="1:7">
      <c r="A28" s="47" t="s">
        <v>103</v>
      </c>
      <c r="B28" s="48">
        <v>0.15360983102918588</v>
      </c>
      <c r="C28" s="48">
        <v>7.0660522273425494E-2</v>
      </c>
      <c r="D28" s="48">
        <v>0.29262672811059909</v>
      </c>
      <c r="E28" s="48">
        <v>7.2964669738863286E-2</v>
      </c>
      <c r="F28" s="48">
        <v>0.12980030721966207</v>
      </c>
      <c r="G28" s="48">
        <v>0.7196620583717358</v>
      </c>
    </row>
    <row r="29" spans="1:7">
      <c r="A29" s="47" t="s">
        <v>104</v>
      </c>
      <c r="B29" s="48">
        <v>0.14606741573033707</v>
      </c>
      <c r="C29" s="48">
        <v>8.4269662921348312E-2</v>
      </c>
      <c r="D29" s="48">
        <v>0.3342696629213483</v>
      </c>
      <c r="E29" s="48">
        <v>4.0730337078651688E-2</v>
      </c>
      <c r="F29" s="48">
        <v>0.12219101123595505</v>
      </c>
      <c r="G29" s="48">
        <v>0.72752808988764051</v>
      </c>
    </row>
    <row r="30" spans="1:7">
      <c r="A30" s="47" t="s">
        <v>105</v>
      </c>
      <c r="B30" s="48">
        <v>0.125</v>
      </c>
      <c r="C30" s="48">
        <v>0.22916666666666666</v>
      </c>
      <c r="D30" s="48">
        <v>0.29166666666666669</v>
      </c>
      <c r="E30" s="48">
        <v>2.0833333333333332E-2</v>
      </c>
      <c r="F30" s="48">
        <v>6.25E-2</v>
      </c>
      <c r="G30" s="48">
        <v>0.72916666666666663</v>
      </c>
    </row>
    <row r="31" spans="1:7">
      <c r="A31" s="47" t="s">
        <v>106</v>
      </c>
      <c r="B31" s="48">
        <v>0</v>
      </c>
      <c r="C31" s="48">
        <v>8.1081081081081086E-2</v>
      </c>
      <c r="D31" s="48">
        <v>0.51351351351351349</v>
      </c>
      <c r="E31" s="48">
        <v>0.10810810810810811</v>
      </c>
      <c r="F31" s="48">
        <v>0.10810810810810811</v>
      </c>
      <c r="G31" s="48">
        <v>0.81081081081081074</v>
      </c>
    </row>
    <row r="32" spans="1:7">
      <c r="A32" s="47" t="s">
        <v>107</v>
      </c>
      <c r="B32" s="48">
        <v>0.16666666666666666</v>
      </c>
      <c r="C32" s="48">
        <v>0.16666666666666666</v>
      </c>
      <c r="D32" s="48">
        <v>0.3611111111111111</v>
      </c>
      <c r="E32" s="48">
        <v>8.3333333333333329E-2</v>
      </c>
      <c r="F32" s="48">
        <v>5.5555555555555552E-2</v>
      </c>
      <c r="G32" s="48">
        <v>0.83333333333333337</v>
      </c>
    </row>
    <row r="33" spans="1:7">
      <c r="A33" s="47" t="s">
        <v>108</v>
      </c>
      <c r="B33" s="48">
        <v>0.25310559006211181</v>
      </c>
      <c r="C33" s="48">
        <v>6.3146997929606624E-2</v>
      </c>
      <c r="D33" s="48">
        <v>0.28157349896480333</v>
      </c>
      <c r="E33" s="48">
        <v>8.2298136645962736E-2</v>
      </c>
      <c r="F33" s="48">
        <v>0.15527950310559005</v>
      </c>
      <c r="G33" s="48">
        <v>0.8354037267080745</v>
      </c>
    </row>
    <row r="34" spans="1:7" ht="15" thickBot="1">
      <c r="A34" s="49" t="s">
        <v>109</v>
      </c>
      <c r="B34" s="50" t="e">
        <f>#REF!/#REF!</f>
        <v>#REF!</v>
      </c>
      <c r="G34" s="51"/>
    </row>
    <row r="38" spans="1:7" ht="15" thickBot="1"/>
    <row r="39" spans="1:7" ht="28.8">
      <c r="E39" s="2" t="s">
        <v>88</v>
      </c>
      <c r="F39" s="2" t="s">
        <v>87</v>
      </c>
    </row>
    <row r="40" spans="1:7">
      <c r="E40" s="48">
        <v>0</v>
      </c>
      <c r="F40" s="48">
        <v>0</v>
      </c>
    </row>
    <row r="41" spans="1:7">
      <c r="E41" s="48">
        <v>2.3809523809523808E-2</v>
      </c>
      <c r="F41" s="48">
        <v>0</v>
      </c>
    </row>
    <row r="42" spans="1:7">
      <c r="E42" s="48">
        <v>4.1509433962264149E-2</v>
      </c>
      <c r="F42" s="48">
        <v>3.3962264150943396E-2</v>
      </c>
    </row>
    <row r="43" spans="1:7">
      <c r="E43" s="48">
        <v>7.7777777777777779E-2</v>
      </c>
      <c r="F43" s="48">
        <v>1.1111111111111112E-2</v>
      </c>
    </row>
    <row r="44" spans="1:7">
      <c r="E44" s="48">
        <v>9.880239520958084E-2</v>
      </c>
      <c r="F44" s="48">
        <v>4.1916167664670656E-2</v>
      </c>
    </row>
    <row r="45" spans="1:7">
      <c r="E45" s="48">
        <v>7.7290836653386458E-2</v>
      </c>
      <c r="F45" s="48">
        <v>7.8884462151394427E-2</v>
      </c>
    </row>
    <row r="46" spans="1:7">
      <c r="E46" s="48">
        <v>7.1428571428571425E-2</v>
      </c>
      <c r="F46" s="48">
        <v>0.11038961038961038</v>
      </c>
    </row>
    <row r="47" spans="1:7">
      <c r="E47" s="48">
        <v>8.4337349397590355E-2</v>
      </c>
      <c r="F47" s="48">
        <v>6.0240963855421686E-2</v>
      </c>
    </row>
    <row r="48" spans="1:7">
      <c r="E48" s="48">
        <v>8.7248322147651006E-2</v>
      </c>
      <c r="F48" s="48">
        <v>9.3959731543624164E-2</v>
      </c>
    </row>
    <row r="49" spans="5:6">
      <c r="E49" s="48">
        <v>9.375E-2</v>
      </c>
      <c r="F49" s="48">
        <v>9.375E-2</v>
      </c>
    </row>
    <row r="50" spans="5:6">
      <c r="E50" s="48">
        <v>6.4220183486238536E-2</v>
      </c>
      <c r="F50" s="48">
        <v>9.1743119266055051E-2</v>
      </c>
    </row>
    <row r="51" spans="5:6">
      <c r="E51" s="48">
        <v>9.5846645367412137E-2</v>
      </c>
      <c r="F51" s="48">
        <v>5.7507987220447282E-2</v>
      </c>
    </row>
    <row r="52" spans="5:6">
      <c r="E52" s="48">
        <v>0.12134831460674157</v>
      </c>
      <c r="F52" s="48">
        <v>6.9101123595505617E-2</v>
      </c>
    </row>
    <row r="53" spans="5:6">
      <c r="E53" s="48">
        <v>0.12980030721966207</v>
      </c>
      <c r="F53" s="48">
        <v>7.2964669738863286E-2</v>
      </c>
    </row>
    <row r="54" spans="5:6">
      <c r="E54" s="48">
        <v>0.12219101123595505</v>
      </c>
      <c r="F54" s="48">
        <v>4.0730337078651688E-2</v>
      </c>
    </row>
    <row r="55" spans="5:6">
      <c r="E55" s="48">
        <v>6.25E-2</v>
      </c>
      <c r="F55" s="48">
        <v>2.0833333333333332E-2</v>
      </c>
    </row>
    <row r="56" spans="5:6">
      <c r="E56" s="48">
        <v>0.10810810810810811</v>
      </c>
      <c r="F56" s="48">
        <v>0.10810810810810811</v>
      </c>
    </row>
    <row r="57" spans="5:6">
      <c r="E57" s="48">
        <v>5.5555555555555552E-2</v>
      </c>
      <c r="F57" s="48">
        <v>8.3333333333333329E-2</v>
      </c>
    </row>
    <row r="58" spans="5:6">
      <c r="E58" s="48">
        <v>0.15527950310559005</v>
      </c>
      <c r="F58" s="48">
        <v>8.2298136645962736E-2</v>
      </c>
    </row>
  </sheetData>
  <sortState xmlns:xlrd2="http://schemas.microsoft.com/office/spreadsheetml/2017/richdata2" ref="A15:G34">
    <sortCondition ref="G15:G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34E5-9F77-475D-81E3-73842E292A0D}">
  <dimension ref="A1:J28"/>
  <sheetViews>
    <sheetView topLeftCell="A5" zoomScale="74" workbookViewId="0">
      <selection activeCell="E25" sqref="E25"/>
    </sheetView>
  </sheetViews>
  <sheetFormatPr baseColWidth="10" defaultColWidth="11.44140625" defaultRowHeight="14.4"/>
  <cols>
    <col min="1" max="1" width="11.44140625" style="22"/>
    <col min="2" max="4" width="19.33203125" style="22" customWidth="1"/>
    <col min="5" max="16384" width="11.44140625" style="22"/>
  </cols>
  <sheetData>
    <row r="1" spans="1:10" s="16" customFormat="1" ht="13.8"/>
    <row r="2" spans="1:10" s="16" customFormat="1" ht="13.8"/>
    <row r="3" spans="1:10" s="16" customFormat="1" ht="13.8"/>
    <row r="4" spans="1:10" s="16" customFormat="1" ht="13.8"/>
    <row r="5" spans="1:10" s="16" customFormat="1" ht="13.8">
      <c r="A5" s="17" t="s">
        <v>0</v>
      </c>
    </row>
    <row r="6" spans="1:10" s="18" customFormat="1" ht="13.8">
      <c r="A6" s="18" t="s">
        <v>1</v>
      </c>
    </row>
    <row r="7" spans="1:10" s="18" customFormat="1" ht="13.8">
      <c r="A7" s="18" t="s">
        <v>110</v>
      </c>
      <c r="J7" s="16"/>
    </row>
    <row r="8" spans="1:10" s="16" customFormat="1" ht="13.8"/>
    <row r="9" spans="1:10" s="18" customFormat="1" ht="13.8"/>
    <row r="10" spans="1:10" s="16" customFormat="1" ht="13.8">
      <c r="B10" s="19"/>
      <c r="C10" s="19"/>
      <c r="D10" s="19"/>
      <c r="E10" s="19"/>
      <c r="F10" s="19"/>
    </row>
    <row r="11" spans="1:10" s="18" customFormat="1" ht="15.6">
      <c r="A11" s="20" t="s">
        <v>111</v>
      </c>
      <c r="B11" s="21"/>
      <c r="C11" s="21"/>
      <c r="D11" s="21"/>
      <c r="E11" s="21"/>
      <c r="F11" s="21"/>
    </row>
    <row r="12" spans="1:10" s="16" customFormat="1" ht="13.8">
      <c r="A12" s="16" t="s">
        <v>11</v>
      </c>
      <c r="B12" s="19"/>
      <c r="C12" s="19"/>
      <c r="D12" s="19"/>
      <c r="E12" s="19"/>
      <c r="F12" s="19"/>
    </row>
    <row r="13" spans="1:10" s="16" customFormat="1" ht="13.8">
      <c r="B13" s="19"/>
      <c r="C13" s="19"/>
      <c r="D13" s="19"/>
      <c r="E13" s="19"/>
      <c r="F13" s="19"/>
    </row>
    <row r="14" spans="1:10">
      <c r="B14" s="35" t="s">
        <v>12</v>
      </c>
      <c r="C14" s="35" t="s">
        <v>13</v>
      </c>
      <c r="D14" s="35" t="s">
        <v>112</v>
      </c>
    </row>
    <row r="15" spans="1:10">
      <c r="B15" s="22">
        <v>1</v>
      </c>
      <c r="C15" s="22">
        <v>1</v>
      </c>
      <c r="D15" s="32">
        <f>C15/$C$23</f>
        <v>1.4084507042253521E-2</v>
      </c>
      <c r="E15" s="33"/>
    </row>
    <row r="16" spans="1:10">
      <c r="B16" s="22">
        <v>4</v>
      </c>
      <c r="C16" s="22">
        <v>3</v>
      </c>
      <c r="D16" s="32">
        <f t="shared" ref="D16:D21" si="0">C16/$C$23</f>
        <v>4.2253521126760563E-2</v>
      </c>
      <c r="E16" s="33"/>
    </row>
    <row r="17" spans="2:7">
      <c r="B17" s="22">
        <v>5</v>
      </c>
      <c r="C17" s="22">
        <v>3</v>
      </c>
      <c r="D17" s="32">
        <f t="shared" si="0"/>
        <v>4.2253521126760563E-2</v>
      </c>
      <c r="E17" s="33"/>
    </row>
    <row r="18" spans="2:7">
      <c r="B18" s="22">
        <v>6</v>
      </c>
      <c r="C18" s="22">
        <v>5</v>
      </c>
      <c r="D18" s="32">
        <f t="shared" si="0"/>
        <v>7.0422535211267609E-2</v>
      </c>
      <c r="E18" s="33"/>
    </row>
    <row r="19" spans="2:7">
      <c r="B19" s="22">
        <v>7</v>
      </c>
      <c r="C19" s="22">
        <v>9</v>
      </c>
      <c r="D19" s="32">
        <f t="shared" si="0"/>
        <v>0.12676056338028169</v>
      </c>
      <c r="E19" s="33"/>
    </row>
    <row r="20" spans="2:7">
      <c r="B20" s="22">
        <v>8</v>
      </c>
      <c r="C20" s="22">
        <v>12</v>
      </c>
      <c r="D20" s="32">
        <f t="shared" si="0"/>
        <v>0.16901408450704225</v>
      </c>
      <c r="E20" s="33"/>
    </row>
    <row r="21" spans="2:7">
      <c r="B21" s="22">
        <v>9</v>
      </c>
      <c r="C21" s="22">
        <v>19</v>
      </c>
      <c r="D21" s="32">
        <f t="shared" si="0"/>
        <v>0.26760563380281688</v>
      </c>
      <c r="E21" s="33"/>
    </row>
    <row r="22" spans="2:7">
      <c r="B22" s="22">
        <v>10</v>
      </c>
      <c r="C22" s="22">
        <v>19</v>
      </c>
      <c r="D22" s="32">
        <f>C22/$C$23</f>
        <v>0.26760563380281688</v>
      </c>
      <c r="E22" s="33"/>
      <c r="F22" s="33">
        <f>D20+D21+D22</f>
        <v>0.70422535211267601</v>
      </c>
      <c r="G22" s="34"/>
    </row>
    <row r="23" spans="2:7">
      <c r="B23" s="22" t="s">
        <v>19</v>
      </c>
      <c r="C23" s="52">
        <f>SUM(C15:C22)</f>
        <v>71</v>
      </c>
      <c r="D23" s="33">
        <f>SUM(D15:D22)</f>
        <v>0.99999999999999989</v>
      </c>
      <c r="F23" s="22">
        <f>17+27+27</f>
        <v>71</v>
      </c>
      <c r="G23" s="34"/>
    </row>
    <row r="24" spans="2:7">
      <c r="G24" s="34"/>
    </row>
    <row r="26" spans="2:7">
      <c r="D26" s="22">
        <v>1</v>
      </c>
      <c r="E26" s="22">
        <v>3</v>
      </c>
    </row>
    <row r="27" spans="2:7">
      <c r="D27" s="22">
        <v>4</v>
      </c>
      <c r="E27" s="22">
        <v>7</v>
      </c>
    </row>
    <row r="28" spans="2:7">
      <c r="D28" s="22">
        <v>8</v>
      </c>
      <c r="E28" s="22">
        <v>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B666-49DE-4B88-9953-4AD3732B182E}">
  <dimension ref="A1:J20"/>
  <sheetViews>
    <sheetView workbookViewId="0">
      <selection activeCell="E21" sqref="E21"/>
    </sheetView>
  </sheetViews>
  <sheetFormatPr baseColWidth="10" defaultColWidth="11.44140625" defaultRowHeight="14.4"/>
  <cols>
    <col min="1" max="16384" width="11.44140625" style="22"/>
  </cols>
  <sheetData>
    <row r="1" spans="1:10" s="16" customFormat="1" ht="13.8">
      <c r="A1" s="16" t="s">
        <v>113</v>
      </c>
    </row>
    <row r="2" spans="1:10" s="16" customFormat="1" ht="13.8"/>
    <row r="3" spans="1:10" s="16" customFormat="1" ht="13.8">
      <c r="A3" s="16">
        <v>0.2</v>
      </c>
    </row>
    <row r="4" spans="1:10" s="16" customFormat="1" ht="13.8"/>
    <row r="5" spans="1:10" s="16" customFormat="1" ht="13.8">
      <c r="A5" s="17" t="s">
        <v>0</v>
      </c>
    </row>
    <row r="6" spans="1:10" s="18" customFormat="1" ht="13.8">
      <c r="A6" s="18" t="s">
        <v>1</v>
      </c>
    </row>
    <row r="7" spans="1:10" s="18" customFormat="1" ht="13.8">
      <c r="A7" s="18" t="s">
        <v>114</v>
      </c>
      <c r="J7" s="16"/>
    </row>
    <row r="8" spans="1:10" s="16" customFormat="1" ht="13.8"/>
    <row r="9" spans="1:10" s="18" customFormat="1" ht="13.8"/>
    <row r="10" spans="1:10" s="16" customFormat="1" ht="13.8">
      <c r="B10" s="19"/>
      <c r="C10" s="19"/>
      <c r="D10" s="19"/>
      <c r="E10" s="19"/>
      <c r="F10" s="19"/>
    </row>
    <row r="11" spans="1:10" s="18" customFormat="1" ht="15.6">
      <c r="A11" s="20" t="s">
        <v>111</v>
      </c>
      <c r="B11" s="21"/>
      <c r="C11" s="21"/>
      <c r="D11" s="21"/>
      <c r="E11" s="21"/>
      <c r="F11" s="21"/>
    </row>
    <row r="12" spans="1:10" s="16" customFormat="1" ht="13.8">
      <c r="A12" s="16" t="s">
        <v>11</v>
      </c>
      <c r="B12" s="19"/>
      <c r="C12" s="19"/>
      <c r="D12" s="19"/>
      <c r="E12" s="19"/>
      <c r="F12" s="19"/>
    </row>
    <row r="13" spans="1:10">
      <c r="B13" s="53"/>
      <c r="C13" s="53"/>
      <c r="D13" s="54"/>
    </row>
    <row r="14" spans="1:10">
      <c r="B14" s="55"/>
      <c r="C14" s="55"/>
    </row>
    <row r="15" spans="1:10">
      <c r="A15" s="35"/>
      <c r="B15" s="57" t="s">
        <v>115</v>
      </c>
      <c r="C15" s="57" t="s">
        <v>116</v>
      </c>
      <c r="D15" s="35"/>
    </row>
    <row r="16" spans="1:10">
      <c r="A16" s="22" t="s">
        <v>117</v>
      </c>
      <c r="B16" s="53">
        <v>0.15531226311120697</v>
      </c>
      <c r="C16" s="53">
        <v>0.84468773688879306</v>
      </c>
      <c r="D16" s="54">
        <v>1</v>
      </c>
    </row>
    <row r="17" spans="1:4">
      <c r="A17" s="22" t="s">
        <v>118</v>
      </c>
      <c r="B17" s="56">
        <v>0.77682795832769747</v>
      </c>
      <c r="C17" s="56">
        <v>0.22317204167230265</v>
      </c>
      <c r="D17" s="54">
        <v>1</v>
      </c>
    </row>
    <row r="18" spans="1:4">
      <c r="A18" s="22" t="s">
        <v>119</v>
      </c>
      <c r="B18" s="56">
        <v>0.94533558487935321</v>
      </c>
      <c r="C18" s="56">
        <v>5.4664415120646813E-2</v>
      </c>
      <c r="D18" s="54">
        <v>1</v>
      </c>
    </row>
    <row r="19" spans="1:4">
      <c r="A19" s="22" t="s">
        <v>120</v>
      </c>
      <c r="B19" s="56">
        <v>0.9752790549061503</v>
      </c>
      <c r="C19" s="56">
        <v>2.4720945093849669E-2</v>
      </c>
      <c r="D19" s="54">
        <v>1</v>
      </c>
    </row>
    <row r="20" spans="1:4">
      <c r="A20" s="22" t="s">
        <v>19</v>
      </c>
      <c r="B20" s="56">
        <v>0.43932458959176507</v>
      </c>
      <c r="C20" s="56">
        <v>0.56067541040823488</v>
      </c>
      <c r="D20" s="54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370B-EA9E-4C00-948C-10D14D162E70}">
  <dimension ref="A1:J26"/>
  <sheetViews>
    <sheetView workbookViewId="0">
      <selection activeCell="C14" sqref="A14:C14"/>
    </sheetView>
  </sheetViews>
  <sheetFormatPr baseColWidth="10" defaultColWidth="11.44140625" defaultRowHeight="14.4"/>
  <cols>
    <col min="1" max="16384" width="11.44140625" style="22"/>
  </cols>
  <sheetData>
    <row r="1" spans="1:10" s="16" customFormat="1" ht="13.8"/>
    <row r="2" spans="1:10" s="16" customFormat="1" ht="13.8"/>
    <row r="3" spans="1:10" s="16" customFormat="1" ht="13.8"/>
    <row r="4" spans="1:10" s="16" customFormat="1" ht="13.8"/>
    <row r="5" spans="1:10" s="16" customFormat="1" ht="13.8">
      <c r="A5" s="17" t="s">
        <v>0</v>
      </c>
    </row>
    <row r="6" spans="1:10" s="18" customFormat="1" ht="13.8">
      <c r="A6" s="18" t="s">
        <v>1</v>
      </c>
    </row>
    <row r="7" spans="1:10" s="18" customFormat="1" ht="13.8">
      <c r="A7" s="18" t="s">
        <v>121</v>
      </c>
      <c r="J7" s="16"/>
    </row>
    <row r="8" spans="1:10" s="16" customFormat="1" ht="13.8"/>
    <row r="9" spans="1:10" s="18" customFormat="1" ht="13.8"/>
    <row r="10" spans="1:10" s="16" customFormat="1" ht="13.8">
      <c r="B10" s="19"/>
      <c r="C10" s="19"/>
      <c r="D10" s="19"/>
      <c r="E10" s="19"/>
      <c r="F10" s="19"/>
    </row>
    <row r="11" spans="1:10" s="18" customFormat="1" ht="15.6">
      <c r="A11" s="20" t="s">
        <v>122</v>
      </c>
      <c r="B11" s="21"/>
      <c r="C11" s="21"/>
      <c r="D11" s="21"/>
      <c r="E11" s="21"/>
      <c r="F11" s="21"/>
    </row>
    <row r="12" spans="1:10" s="16" customFormat="1" ht="13.8">
      <c r="A12" s="16" t="s">
        <v>123</v>
      </c>
      <c r="B12" s="19"/>
      <c r="C12" s="19"/>
      <c r="D12" s="19"/>
      <c r="E12" s="19"/>
      <c r="F12" s="19"/>
    </row>
    <row r="14" spans="1:10">
      <c r="A14" s="35" t="s">
        <v>124</v>
      </c>
      <c r="B14" s="35" t="s">
        <v>125</v>
      </c>
      <c r="C14" s="35" t="s">
        <v>23</v>
      </c>
    </row>
    <row r="15" spans="1:10">
      <c r="A15" s="22">
        <v>2020</v>
      </c>
      <c r="B15" s="22" t="s">
        <v>126</v>
      </c>
      <c r="C15" s="22" t="s">
        <v>6</v>
      </c>
    </row>
    <row r="16" spans="1:10">
      <c r="A16" s="22">
        <v>2021</v>
      </c>
      <c r="B16" s="22" t="s">
        <v>127</v>
      </c>
      <c r="C16" s="22" t="s">
        <v>32</v>
      </c>
    </row>
    <row r="17" spans="1:3">
      <c r="A17" s="22">
        <v>2022</v>
      </c>
      <c r="B17" s="22" t="s">
        <v>128</v>
      </c>
      <c r="C17" s="22" t="s">
        <v>67</v>
      </c>
    </row>
    <row r="18" spans="1:3">
      <c r="A18" s="22">
        <v>2023</v>
      </c>
      <c r="B18" s="22" t="s">
        <v>129</v>
      </c>
      <c r="C18" s="22" t="s">
        <v>130</v>
      </c>
    </row>
    <row r="19" spans="1:3">
      <c r="B19" s="22" t="s">
        <v>131</v>
      </c>
      <c r="C19" s="22" t="s">
        <v>26</v>
      </c>
    </row>
    <row r="20" spans="1:3">
      <c r="B20" s="22" t="s">
        <v>132</v>
      </c>
      <c r="C20" s="22" t="s">
        <v>133</v>
      </c>
    </row>
    <row r="21" spans="1:3">
      <c r="B21" s="22" t="s">
        <v>134</v>
      </c>
    </row>
    <row r="22" spans="1:3">
      <c r="B22" s="22" t="s">
        <v>135</v>
      </c>
    </row>
    <row r="23" spans="1:3">
      <c r="B23" s="22" t="s">
        <v>136</v>
      </c>
    </row>
    <row r="24" spans="1:3">
      <c r="B24" s="22" t="s">
        <v>137</v>
      </c>
    </row>
    <row r="25" spans="1:3">
      <c r="B25" s="22" t="s">
        <v>138</v>
      </c>
    </row>
    <row r="26" spans="1:3">
      <c r="B26" s="22" t="s">
        <v>139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8CE5-8D74-4D74-AA6C-6ED77F363D52}">
  <dimension ref="A1:J48"/>
  <sheetViews>
    <sheetView topLeftCell="A28" workbookViewId="0">
      <selection activeCell="B39" sqref="B39:H39"/>
    </sheetView>
  </sheetViews>
  <sheetFormatPr baseColWidth="10" defaultColWidth="11.44140625" defaultRowHeight="14.4"/>
  <sheetData>
    <row r="1" spans="1:10" s="4" customFormat="1" ht="13.8"/>
    <row r="2" spans="1:10" s="4" customFormat="1" ht="13.8"/>
    <row r="3" spans="1:10" s="4" customFormat="1" ht="13.8"/>
    <row r="4" spans="1:10" s="4" customFormat="1" ht="13.8"/>
    <row r="5" spans="1:10" s="4" customFormat="1" ht="13.8">
      <c r="A5" s="5" t="s">
        <v>0</v>
      </c>
    </row>
    <row r="6" spans="1:10" s="6" customFormat="1" ht="13.8">
      <c r="A6" s="6" t="s">
        <v>1</v>
      </c>
    </row>
    <row r="7" spans="1:10" s="6" customFormat="1" ht="13.8">
      <c r="A7" s="6" t="s">
        <v>140</v>
      </c>
      <c r="J7" s="4"/>
    </row>
    <row r="8" spans="1:10" s="4" customFormat="1" ht="13.8"/>
    <row r="9" spans="1:10" s="6" customFormat="1" ht="13.8"/>
    <row r="10" spans="1:10" s="4" customFormat="1" ht="13.8">
      <c r="B10" s="7"/>
      <c r="C10" s="7"/>
      <c r="D10" s="7"/>
      <c r="E10" s="7"/>
      <c r="F10" s="7"/>
    </row>
    <row r="11" spans="1:10" s="6" customFormat="1" ht="15.6">
      <c r="A11" s="15" t="s">
        <v>141</v>
      </c>
      <c r="B11" s="8"/>
      <c r="C11" s="8"/>
      <c r="D11" s="8"/>
      <c r="E11" s="8"/>
      <c r="F11" s="8"/>
    </row>
    <row r="12" spans="1:10" s="4" customFormat="1" ht="13.8">
      <c r="A12" s="4" t="s">
        <v>142</v>
      </c>
      <c r="B12" s="9"/>
      <c r="C12" s="9"/>
      <c r="D12" s="9"/>
      <c r="E12" s="9"/>
      <c r="F12" s="9"/>
    </row>
    <row r="14" spans="1:10" ht="15.6">
      <c r="A14" s="10" t="s">
        <v>143</v>
      </c>
    </row>
    <row r="15" spans="1:10">
      <c r="A15" s="12" t="s">
        <v>124</v>
      </c>
      <c r="B15" s="12" t="s">
        <v>23</v>
      </c>
    </row>
    <row r="16" spans="1:10">
      <c r="A16">
        <v>2010</v>
      </c>
      <c r="B16" t="s">
        <v>31</v>
      </c>
    </row>
    <row r="17" spans="1:2">
      <c r="A17">
        <v>2011</v>
      </c>
      <c r="B17" t="s">
        <v>26</v>
      </c>
    </row>
    <row r="18" spans="1:2">
      <c r="A18">
        <v>2012</v>
      </c>
      <c r="B18" t="s">
        <v>144</v>
      </c>
    </row>
    <row r="19" spans="1:2">
      <c r="A19">
        <v>2013</v>
      </c>
      <c r="B19" t="s">
        <v>6</v>
      </c>
    </row>
    <row r="20" spans="1:2">
      <c r="A20">
        <v>2014</v>
      </c>
      <c r="B20" t="s">
        <v>67</v>
      </c>
    </row>
    <row r="21" spans="1:2">
      <c r="A21">
        <v>2015</v>
      </c>
      <c r="B21" t="s">
        <v>145</v>
      </c>
    </row>
    <row r="22" spans="1:2">
      <c r="A22">
        <v>2016</v>
      </c>
      <c r="B22" t="s">
        <v>33</v>
      </c>
    </row>
    <row r="23" spans="1:2">
      <c r="A23">
        <v>2017</v>
      </c>
    </row>
    <row r="24" spans="1:2">
      <c r="A24">
        <v>2018</v>
      </c>
    </row>
    <row r="25" spans="1:2">
      <c r="A25">
        <v>2019</v>
      </c>
    </row>
    <row r="26" spans="1:2">
      <c r="A26">
        <v>2020</v>
      </c>
    </row>
    <row r="27" spans="1:2">
      <c r="A27">
        <v>2021</v>
      </c>
    </row>
    <row r="28" spans="1:2">
      <c r="A28">
        <v>2022</v>
      </c>
    </row>
    <row r="31" spans="1:2">
      <c r="A31" t="s">
        <v>146</v>
      </c>
    </row>
    <row r="39" spans="2:8">
      <c r="B39" s="12"/>
      <c r="C39" s="12" t="s">
        <v>31</v>
      </c>
      <c r="D39" s="12" t="s">
        <v>147</v>
      </c>
      <c r="E39" s="12" t="s">
        <v>27</v>
      </c>
      <c r="F39" s="12" t="s">
        <v>6</v>
      </c>
      <c r="G39" s="12" t="s">
        <v>67</v>
      </c>
      <c r="H39" s="12" t="s">
        <v>33</v>
      </c>
    </row>
    <row r="40" spans="2:8">
      <c r="B40" t="s">
        <v>148</v>
      </c>
      <c r="C40" s="14">
        <v>1.1000000000000001E-2</v>
      </c>
      <c r="D40" s="14">
        <v>1.7000000000000001E-2</v>
      </c>
      <c r="E40" s="14">
        <v>4.2999999999999997E-2</v>
      </c>
      <c r="F40" s="14">
        <v>3.4500000000000003E-2</v>
      </c>
      <c r="G40" s="14">
        <v>2.2000000000000002E-2</v>
      </c>
      <c r="H40" s="14">
        <v>3.7999999999999999E-2</v>
      </c>
    </row>
    <row r="41" spans="2:8">
      <c r="B41" t="s">
        <v>149</v>
      </c>
      <c r="C41" s="14">
        <v>9.4999999999999998E-3</v>
      </c>
      <c r="D41" s="14">
        <v>9.300000000000001E-3</v>
      </c>
      <c r="E41" s="14">
        <v>2.75E-2</v>
      </c>
      <c r="F41" s="14">
        <v>1.1000000000000001E-2</v>
      </c>
      <c r="G41" s="14">
        <v>2.1000000000000001E-2</v>
      </c>
      <c r="H41" s="14">
        <v>2.4E-2</v>
      </c>
    </row>
    <row r="42" spans="2:8">
      <c r="B42" t="s">
        <v>150</v>
      </c>
      <c r="C42" s="14">
        <v>8.0000000000000002E-3</v>
      </c>
      <c r="D42" s="14">
        <v>9.300000000000001E-3</v>
      </c>
      <c r="E42" s="14">
        <v>1.8000000000000002E-2</v>
      </c>
      <c r="F42" s="14">
        <v>8.199999999999999E-3</v>
      </c>
      <c r="G42" s="14">
        <v>1.8000000000000002E-2</v>
      </c>
      <c r="H42" s="14">
        <v>7.4999999999999997E-3</v>
      </c>
    </row>
    <row r="43" spans="2:8">
      <c r="B43" t="s">
        <v>151</v>
      </c>
      <c r="C43" s="14">
        <v>2E-3</v>
      </c>
      <c r="D43" s="14">
        <v>1.1000000000000001E-2</v>
      </c>
      <c r="E43" s="14">
        <v>3.7499999999999999E-2</v>
      </c>
      <c r="F43" s="14">
        <v>5.0000000000000001E-3</v>
      </c>
      <c r="G43" s="14">
        <v>1.3000000000000001E-2</v>
      </c>
      <c r="H43" s="14">
        <v>3.0000000000000001E-3</v>
      </c>
    </row>
    <row r="45" spans="2:8">
      <c r="C45" s="13">
        <f>C40/100</f>
        <v>1.1000000000000002E-4</v>
      </c>
      <c r="D45" s="13">
        <f t="shared" ref="D45:H45" si="0">D40/100</f>
        <v>1.7000000000000001E-4</v>
      </c>
      <c r="E45" s="13">
        <f t="shared" si="0"/>
        <v>4.2999999999999999E-4</v>
      </c>
      <c r="F45" s="13">
        <f t="shared" si="0"/>
        <v>3.4500000000000004E-4</v>
      </c>
      <c r="G45" s="13">
        <f t="shared" si="0"/>
        <v>2.2000000000000003E-4</v>
      </c>
      <c r="H45" s="13">
        <f t="shared" si="0"/>
        <v>3.7999999999999997E-4</v>
      </c>
    </row>
    <row r="46" spans="2:8">
      <c r="C46" s="13">
        <f t="shared" ref="C46:H46" si="1">C41/100</f>
        <v>9.4999999999999992E-5</v>
      </c>
      <c r="D46" s="13">
        <f t="shared" si="1"/>
        <v>9.3000000000000011E-5</v>
      </c>
      <c r="E46" s="13">
        <f t="shared" si="1"/>
        <v>2.7500000000000002E-4</v>
      </c>
      <c r="F46" s="13">
        <f t="shared" si="1"/>
        <v>1.1000000000000002E-4</v>
      </c>
      <c r="G46" s="13">
        <f t="shared" si="1"/>
        <v>2.1000000000000001E-4</v>
      </c>
      <c r="H46" s="13">
        <f t="shared" si="1"/>
        <v>2.4000000000000001E-4</v>
      </c>
    </row>
    <row r="47" spans="2:8">
      <c r="C47" s="13">
        <f t="shared" ref="C47:H47" si="2">C42/100</f>
        <v>8.0000000000000007E-5</v>
      </c>
      <c r="D47" s="13">
        <f t="shared" si="2"/>
        <v>9.3000000000000011E-5</v>
      </c>
      <c r="E47" s="13">
        <f t="shared" si="2"/>
        <v>1.8000000000000001E-4</v>
      </c>
      <c r="F47" s="13">
        <f t="shared" si="2"/>
        <v>8.1999999999999987E-5</v>
      </c>
      <c r="G47" s="13">
        <f t="shared" si="2"/>
        <v>1.8000000000000001E-4</v>
      </c>
      <c r="H47" s="13">
        <f t="shared" si="2"/>
        <v>7.4999999999999993E-5</v>
      </c>
    </row>
    <row r="48" spans="2:8">
      <c r="C48" s="13">
        <f t="shared" ref="C48:H48" si="3">C43/100</f>
        <v>2.0000000000000002E-5</v>
      </c>
      <c r="D48" s="13">
        <f t="shared" si="3"/>
        <v>1.1000000000000002E-4</v>
      </c>
      <c r="E48" s="13">
        <f t="shared" si="3"/>
        <v>3.7500000000000001E-4</v>
      </c>
      <c r="F48" s="13">
        <f t="shared" si="3"/>
        <v>5.0000000000000002E-5</v>
      </c>
      <c r="G48" s="13">
        <f t="shared" si="3"/>
        <v>1.3000000000000002E-4</v>
      </c>
      <c r="H48" s="13">
        <f t="shared" si="3"/>
        <v>3.0000000000000001E-5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93E6-632F-49AC-8545-1D11A2DE5267}">
  <dimension ref="A1:J52"/>
  <sheetViews>
    <sheetView zoomScale="98" workbookViewId="0">
      <selection activeCell="F11" sqref="F11"/>
    </sheetView>
  </sheetViews>
  <sheetFormatPr baseColWidth="10" defaultColWidth="11.44140625" defaultRowHeight="14.4"/>
  <sheetData>
    <row r="1" spans="1:10" s="4" customFormat="1" ht="13.8"/>
    <row r="2" spans="1:10" s="4" customFormat="1" ht="13.8"/>
    <row r="3" spans="1:10" s="4" customFormat="1" ht="13.8"/>
    <row r="4" spans="1:10" s="4" customFormat="1" ht="13.8"/>
    <row r="5" spans="1:10" s="4" customFormat="1" ht="13.8">
      <c r="A5" s="5" t="s">
        <v>0</v>
      </c>
    </row>
    <row r="6" spans="1:10" s="6" customFormat="1" ht="13.8">
      <c r="A6" s="6" t="s">
        <v>1</v>
      </c>
    </row>
    <row r="7" spans="1:10" s="6" customFormat="1" ht="13.8">
      <c r="A7" s="6" t="s">
        <v>152</v>
      </c>
      <c r="J7" s="4"/>
    </row>
    <row r="8" spans="1:10" s="4" customFormat="1" ht="13.8"/>
    <row r="9" spans="1:10" s="6" customFormat="1" ht="13.8"/>
    <row r="10" spans="1:10" s="4" customFormat="1" ht="13.8">
      <c r="B10" s="7"/>
      <c r="C10" s="7"/>
      <c r="D10" s="7"/>
      <c r="E10" s="7"/>
      <c r="F10" s="7"/>
    </row>
    <row r="11" spans="1:10" s="6" customFormat="1" ht="15.6">
      <c r="A11" s="11" t="s">
        <v>153</v>
      </c>
      <c r="B11" s="8"/>
      <c r="C11" s="8"/>
      <c r="D11" s="8"/>
      <c r="E11" s="8"/>
      <c r="F11" s="8"/>
    </row>
    <row r="12" spans="1:10" s="4" customFormat="1" ht="13.8">
      <c r="A12" s="4" t="s">
        <v>154</v>
      </c>
      <c r="B12" s="9"/>
      <c r="C12" s="9"/>
      <c r="D12" s="9"/>
      <c r="E12" s="9"/>
      <c r="F12" s="9"/>
    </row>
    <row r="15" spans="1:10">
      <c r="B15" t="s">
        <v>66</v>
      </c>
    </row>
    <row r="16" spans="1:10">
      <c r="B16" t="s">
        <v>57</v>
      </c>
    </row>
    <row r="17" spans="2:2">
      <c r="B17" t="s">
        <v>155</v>
      </c>
    </row>
    <row r="18" spans="2:2">
      <c r="B18" t="s">
        <v>48</v>
      </c>
    </row>
    <row r="19" spans="2:2">
      <c r="B19" t="s">
        <v>156</v>
      </c>
    </row>
    <row r="20" spans="2:2">
      <c r="B20" t="s">
        <v>74</v>
      </c>
    </row>
    <row r="21" spans="2:2">
      <c r="B21" t="s">
        <v>59</v>
      </c>
    </row>
    <row r="22" spans="2:2">
      <c r="B22" t="s">
        <v>68</v>
      </c>
    </row>
    <row r="23" spans="2:2">
      <c r="B23" t="s">
        <v>52</v>
      </c>
    </row>
    <row r="24" spans="2:2">
      <c r="B24" t="s">
        <v>65</v>
      </c>
    </row>
    <row r="25" spans="2:2">
      <c r="B25" t="s">
        <v>47</v>
      </c>
    </row>
    <row r="26" spans="2:2">
      <c r="B26" t="s">
        <v>56</v>
      </c>
    </row>
    <row r="27" spans="2:2">
      <c r="B27" t="s">
        <v>64</v>
      </c>
    </row>
    <row r="28" spans="2:2">
      <c r="B28" t="s">
        <v>72</v>
      </c>
    </row>
    <row r="29" spans="2:2">
      <c r="B29" t="s">
        <v>71</v>
      </c>
    </row>
    <row r="30" spans="2:2">
      <c r="B30" t="s">
        <v>51</v>
      </c>
    </row>
    <row r="31" spans="2:2">
      <c r="B31" t="s">
        <v>53</v>
      </c>
    </row>
    <row r="32" spans="2:2">
      <c r="B32" t="s">
        <v>157</v>
      </c>
    </row>
    <row r="33" spans="2:2">
      <c r="B33" t="s">
        <v>70</v>
      </c>
    </row>
    <row r="34" spans="2:2">
      <c r="B34" t="s">
        <v>55</v>
      </c>
    </row>
    <row r="35" spans="2:2">
      <c r="B35" t="s">
        <v>28</v>
      </c>
    </row>
    <row r="36" spans="2:2">
      <c r="B36" t="s">
        <v>25</v>
      </c>
    </row>
    <row r="37" spans="2:2">
      <c r="B37" t="s">
        <v>158</v>
      </c>
    </row>
    <row r="38" spans="2:2">
      <c r="B38" t="s">
        <v>76</v>
      </c>
    </row>
    <row r="39" spans="2:2">
      <c r="B39" t="s">
        <v>54</v>
      </c>
    </row>
    <row r="40" spans="2:2">
      <c r="B40" t="s">
        <v>159</v>
      </c>
    </row>
    <row r="41" spans="2:2">
      <c r="B41" t="s">
        <v>75</v>
      </c>
    </row>
    <row r="42" spans="2:2">
      <c r="B42" t="s">
        <v>160</v>
      </c>
    </row>
    <row r="43" spans="2:2">
      <c r="B43" t="s">
        <v>61</v>
      </c>
    </row>
    <row r="44" spans="2:2">
      <c r="B44" t="s">
        <v>161</v>
      </c>
    </row>
    <row r="45" spans="2:2">
      <c r="B45" t="s">
        <v>49</v>
      </c>
    </row>
    <row r="46" spans="2:2">
      <c r="B46" t="s">
        <v>62</v>
      </c>
    </row>
    <row r="47" spans="2:2">
      <c r="B47" t="s">
        <v>79</v>
      </c>
    </row>
    <row r="48" spans="2:2">
      <c r="B48" t="s">
        <v>46</v>
      </c>
    </row>
    <row r="49" spans="2:2">
      <c r="B49" t="s">
        <v>6</v>
      </c>
    </row>
    <row r="50" spans="2:2">
      <c r="B50" t="s">
        <v>147</v>
      </c>
    </row>
    <row r="51" spans="2:2">
      <c r="B51" t="s">
        <v>162</v>
      </c>
    </row>
    <row r="52" spans="2:2">
      <c r="B52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57e25d-4f31-4727-a405-2c57992a3c74">
      <Terms xmlns="http://schemas.microsoft.com/office/infopath/2007/PartnerControls"/>
    </lcf76f155ced4ddcb4097134ff3c332f>
    <TaxCatchAll xmlns="edae7bcf-f623-4e84-b29c-8fbbd64fa7d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9AA0E696504C9934A1AE31830C41" ma:contentTypeVersion="14" ma:contentTypeDescription="Create a new document." ma:contentTypeScope="" ma:versionID="e246463260a46fa5e5a56ba54f5fd235">
  <xsd:schema xmlns:xsd="http://www.w3.org/2001/XMLSchema" xmlns:xs="http://www.w3.org/2001/XMLSchema" xmlns:p="http://schemas.microsoft.com/office/2006/metadata/properties" xmlns:ns2="2557e25d-4f31-4727-a405-2c57992a3c74" xmlns:ns3="edae7bcf-f623-4e84-b29c-8fbbd64fa7d6" targetNamespace="http://schemas.microsoft.com/office/2006/metadata/properties" ma:root="true" ma:fieldsID="7041f2ff814f367e330a5e5e52467891" ns2:_="" ns3:_="">
    <xsd:import namespace="2557e25d-4f31-4727-a405-2c57992a3c74"/>
    <xsd:import namespace="edae7bcf-f623-4e84-b29c-8fbbd64fa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7e25d-4f31-4727-a405-2c57992a3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b8d158-0885-486b-9936-ed9c1ce6d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7bcf-f623-4e84-b29c-8fbbd64fa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e1b251-41ec-418f-a4a2-1f71a1f25900}" ma:internalName="TaxCatchAll" ma:showField="CatchAllData" ma:web="edae7bcf-f623-4e84-b29c-8fbbd64fa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7E84A-1888-45CA-8D0B-F17A356052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0BA48E-C826-4AA3-8213-4CF8649746AF}">
  <ds:schemaRefs>
    <ds:schemaRef ds:uri="http://schemas.microsoft.com/office/2006/metadata/properties"/>
    <ds:schemaRef ds:uri="http://schemas.microsoft.com/office/infopath/2007/PartnerControls"/>
    <ds:schemaRef ds:uri="2557e25d-4f31-4727-a405-2c57992a3c74"/>
    <ds:schemaRef ds:uri="edae7bcf-f623-4e84-b29c-8fbbd64fa7d6"/>
  </ds:schemaRefs>
</ds:datastoreItem>
</file>

<file path=customXml/itemProps3.xml><?xml version="1.0" encoding="utf-8"?>
<ds:datastoreItem xmlns:ds="http://schemas.openxmlformats.org/officeDocument/2006/customXml" ds:itemID="{06386373-6732-4557-A39E-0E92C46A9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7e25d-4f31-4727-a405-2c57992a3c74"/>
    <ds:schemaRef ds:uri="edae7bcf-f623-4e84-b29c-8fbbd64fa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 Martinez Pedraza</dc:creator>
  <cp:keywords/>
  <dc:description/>
  <cp:lastModifiedBy>Alejandra  Martinez Pedraza</cp:lastModifiedBy>
  <cp:revision/>
  <dcterms:created xsi:type="dcterms:W3CDTF">2024-04-26T23:59:38Z</dcterms:created>
  <dcterms:modified xsi:type="dcterms:W3CDTF">2024-10-28T14:15:23Z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0x01010047859AA0E696504C9934A1AE31830C41</vt:lpwstr>
  </property>
  <property fmtid="{D5CDD505-2E9C-101B-9397-08002B2CF9AE}" pid="3" name="MediaServiceImageTags">
    <vt:lpwstr/>
  </property>
</Properties>
</file>