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ite-my.sharepoint.com/personal/fbernal_compite_com_co/Documents/Índice Subnacional de Emprendimiento/Segunda fase/Material para página Web/"/>
    </mc:Choice>
  </mc:AlternateContent>
  <xr:revisionPtr revIDLastSave="965" documentId="8_{4F4EBEB9-AB24-429D-8237-173CE25DEB09}" xr6:coauthVersionLast="47" xr6:coauthVersionMax="47" xr10:uidLastSave="{9D20DB91-F947-4E4A-B8A8-2278798C16DE}"/>
  <bookViews>
    <workbookView xWindow="-110" yWindow="-110" windowWidth="19420" windowHeight="10300" tabRatio="669" xr2:uid="{00000000-000D-0000-FFFF-FFFF00000000}"/>
  </bookViews>
  <sheets>
    <sheet name="Estructura" sheetId="3" r:id="rId1"/>
    <sheet name="FIN-1-1" sheetId="6" r:id="rId2"/>
    <sheet name="FIN-1-2" sheetId="7" r:id="rId3"/>
    <sheet name="FIN-1-3" sheetId="13" r:id="rId4"/>
    <sheet name="FIN-2-1" sheetId="9" r:id="rId5"/>
    <sheet name="FIN-2-2" sheetId="10" r:id="rId6"/>
    <sheet name="FIN-2-3" sheetId="12" r:id="rId7"/>
    <sheet name="FIN-2-4" sheetId="14" r:id="rId8"/>
    <sheet name="CHHC-1-1" sheetId="103" r:id="rId9"/>
    <sheet name="CHHC-1-2" sheetId="16" r:id="rId10"/>
    <sheet name="CHHC-1-3" sheetId="17" r:id="rId11"/>
    <sheet name="CHHC-2-1" sheetId="21" r:id="rId12"/>
    <sheet name="CHHC-2-2" sheetId="22" r:id="rId13"/>
    <sheet name="CHHC-2-3" sheetId="23" r:id="rId14"/>
    <sheet name="CS-1-1" sheetId="32" r:id="rId15"/>
    <sheet name="CS-1-2" sheetId="33" r:id="rId16"/>
    <sheet name="CS-1-3" sheetId="34" r:id="rId17"/>
    <sheet name="CS-1-4" sheetId="35" r:id="rId18"/>
    <sheet name="CS-1-5" sheetId="38" r:id="rId19"/>
    <sheet name="EN-1-1" sheetId="43" r:id="rId20"/>
    <sheet name="EN-1-2" sheetId="42" r:id="rId21"/>
    <sheet name="EN-1-3" sheetId="41" r:id="rId22"/>
    <sheet name="EN-1-4" sheetId="44" r:id="rId23"/>
    <sheet name="EN-2-1" sheetId="2" r:id="rId24"/>
    <sheet name="EN-2-2" sheetId="56" r:id="rId25"/>
    <sheet name="EN-2-3" sheetId="57" r:id="rId26"/>
    <sheet name="EN-2-4" sheetId="58" r:id="rId27"/>
    <sheet name="EN-2-5" sheetId="59" r:id="rId28"/>
    <sheet name="EN-2-6" sheetId="39" r:id="rId29"/>
    <sheet name="EN-2-7" sheetId="60" r:id="rId30"/>
    <sheet name="EN-2-8" sheetId="61" r:id="rId31"/>
    <sheet name="INF-1-1" sheetId="70" r:id="rId32"/>
    <sheet name="INF-1-2" sheetId="75" r:id="rId33"/>
    <sheet name="INF-1-3" sheetId="73" r:id="rId34"/>
    <sheet name="INF-2-1" sheetId="74" r:id="rId35"/>
    <sheet name="INF-2-2" sheetId="71" r:id="rId36"/>
    <sheet name="INF-2-3" sheetId="78" r:id="rId37"/>
    <sheet name="INF-2-4" sheetId="77" r:id="rId38"/>
    <sheet name="INF-2-5" sheetId="72" r:id="rId39"/>
    <sheet name="ATIE-1-1" sheetId="79" r:id="rId40"/>
    <sheet name="ATIE-1-2" sheetId="80" r:id="rId41"/>
    <sheet name="ATIE-1-3" sheetId="81" r:id="rId42"/>
    <sheet name="ATIE-1-4" sheetId="82" r:id="rId43"/>
    <sheet name="ATIE-2-1" sheetId="89" r:id="rId44"/>
    <sheet name="ATIE-2-2" sheetId="91" r:id="rId45"/>
    <sheet name="ATIE-2-3" sheetId="92" r:id="rId46"/>
    <sheet name="ATIE-2-4" sheetId="93" r:id="rId47"/>
    <sheet name="ATIE-2-5" sheetId="94" r:id="rId48"/>
    <sheet name="EIGC-1-1" sheetId="84" r:id="rId49"/>
    <sheet name="EIGC-1-2" sheetId="85" r:id="rId50"/>
    <sheet name="EIGC-1-3" sheetId="90" r:id="rId51"/>
    <sheet name="EIGC-2-1" sheetId="105" r:id="rId52"/>
    <sheet name="EIGC-2-2" sheetId="106" r:id="rId53"/>
    <sheet name="EIGC-2-3" sheetId="86" r:id="rId54"/>
    <sheet name="EIGC-2-4" sheetId="88" r:id="rId55"/>
    <sheet name="DEM-1-1" sheetId="95" r:id="rId56"/>
    <sheet name="DEM-1-2" sheetId="107" r:id="rId57"/>
    <sheet name="DEM-2-1" sheetId="98" r:id="rId58"/>
    <sheet name="DEM-2-2" sheetId="99" r:id="rId59"/>
    <sheet name="DEM-2-3" sheetId="100" r:id="rId60"/>
    <sheet name="DEM-3-1" sheetId="101" r:id="rId61"/>
    <sheet name="DEM-3-2" sheetId="102" r:id="rId62"/>
  </sheets>
  <definedNames>
    <definedName name="_xlnm._FilterDatabase" localSheetId="11" hidden="1">'CHHC-2-1'!$A$3:$B$3</definedName>
    <definedName name="_xlnm._FilterDatabase" localSheetId="12" hidden="1">'CHHC-2-2'!$A$3:$B$3</definedName>
    <definedName name="_xlnm._FilterDatabase" localSheetId="13" hidden="1">'CHHC-2-3'!$A$3:$B$3</definedName>
    <definedName name="_xlnm._FilterDatabase" localSheetId="53" hidden="1">'EIGC-2-3'!$A$3:$B$3</definedName>
    <definedName name="_xlnm._FilterDatabase" localSheetId="29" hidden="1">'EN-2-7'!$A$3:$B$3</definedName>
    <definedName name="_xlnm._FilterDatabase" localSheetId="0" hidden="1">Estructura!$A$2:$H$2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3" l="1"/>
  <c r="G5" i="3" l="1"/>
  <c r="G6" i="3"/>
  <c r="G4" i="3"/>
  <c r="G61" i="3" l="1"/>
  <c r="D2" i="3"/>
  <c r="D66" i="3" s="1"/>
  <c r="G62" i="3"/>
  <c r="G63" i="3"/>
  <c r="G64" i="3"/>
  <c r="G65" i="3"/>
  <c r="G73" i="3"/>
  <c r="G74" i="3"/>
  <c r="G75" i="3"/>
  <c r="G72" i="3"/>
  <c r="G68" i="3"/>
  <c r="G69" i="3"/>
  <c r="G70" i="3"/>
  <c r="G50" i="3"/>
  <c r="G51" i="3"/>
  <c r="G52" i="3"/>
  <c r="G53" i="3"/>
  <c r="G49" i="3"/>
  <c r="G46" i="3"/>
  <c r="G47" i="3"/>
  <c r="G45" i="3"/>
  <c r="E71" i="3" l="1"/>
  <c r="F71" i="3" s="1"/>
  <c r="E67" i="3"/>
  <c r="F67" i="3" s="1"/>
  <c r="G86" i="3"/>
  <c r="G85" i="3"/>
  <c r="G83" i="3"/>
  <c r="G82" i="3"/>
  <c r="G81" i="3"/>
  <c r="G78" i="3"/>
  <c r="G59" i="3"/>
  <c r="G58" i="3"/>
  <c r="G57" i="3"/>
  <c r="G56" i="3"/>
  <c r="G42" i="3"/>
  <c r="G41" i="3"/>
  <c r="G40" i="3"/>
  <c r="G39" i="3"/>
  <c r="G38" i="3"/>
  <c r="G37" i="3"/>
  <c r="G36" i="3"/>
  <c r="G35" i="3"/>
  <c r="G33" i="3"/>
  <c r="G32" i="3"/>
  <c r="G31" i="3"/>
  <c r="G30" i="3"/>
  <c r="G27" i="3"/>
  <c r="G26" i="3"/>
  <c r="G25" i="3"/>
  <c r="G24" i="3"/>
  <c r="G23" i="3"/>
  <c r="G20" i="3"/>
  <c r="G19" i="3"/>
  <c r="G18" i="3"/>
  <c r="G16" i="3"/>
  <c r="G15" i="3"/>
  <c r="G14" i="3"/>
  <c r="G11" i="3"/>
  <c r="G10" i="3"/>
  <c r="G9" i="3"/>
  <c r="G8" i="3"/>
  <c r="E7" i="3"/>
  <c r="F7" i="3" s="1"/>
  <c r="D76" i="3"/>
  <c r="E84" i="3" s="1"/>
  <c r="F84" i="3" s="1"/>
  <c r="D54" i="3"/>
  <c r="D28" i="3"/>
  <c r="D21" i="3"/>
  <c r="E22" i="3" s="1"/>
  <c r="D12" i="3"/>
  <c r="H86" i="3" l="1"/>
  <c r="H10" i="3"/>
  <c r="E60" i="3"/>
  <c r="F60" i="3" s="1"/>
  <c r="E55" i="3"/>
  <c r="F55" i="3" s="1"/>
  <c r="H68" i="3"/>
  <c r="H69" i="3"/>
  <c r="H70" i="3"/>
  <c r="H74" i="3"/>
  <c r="H75" i="3"/>
  <c r="H73" i="3"/>
  <c r="E3" i="3"/>
  <c r="F3" i="3" s="1"/>
  <c r="D43" i="3"/>
  <c r="E48" i="3" s="1"/>
  <c r="F48" i="3" s="1"/>
  <c r="E34" i="3"/>
  <c r="F34" i="3" s="1"/>
  <c r="E44" i="3"/>
  <c r="E29" i="3"/>
  <c r="F29" i="3" s="1"/>
  <c r="H32" i="3" s="1"/>
  <c r="H72" i="3"/>
  <c r="H8" i="3"/>
  <c r="H9" i="3"/>
  <c r="H85" i="3"/>
  <c r="E13" i="3"/>
  <c r="F13" i="3" s="1"/>
  <c r="H14" i="3" s="1"/>
  <c r="E17" i="3"/>
  <c r="F17" i="3" s="1"/>
  <c r="H20" i="3" s="1"/>
  <c r="F22" i="3"/>
  <c r="H26" i="3" s="1"/>
  <c r="E80" i="3"/>
  <c r="F80" i="3" s="1"/>
  <c r="H81" i="3" s="1"/>
  <c r="E77" i="3"/>
  <c r="F77" i="3" s="1"/>
  <c r="H79" i="3" s="1"/>
  <c r="H11" i="3"/>
  <c r="H4" i="3" l="1"/>
  <c r="H6" i="3"/>
  <c r="H5" i="3"/>
  <c r="H27" i="3"/>
  <c r="F44" i="3"/>
  <c r="H52" i="3" s="1"/>
  <c r="H56" i="3"/>
  <c r="H57" i="3"/>
  <c r="H58" i="3"/>
  <c r="H59" i="3"/>
  <c r="H64" i="3"/>
  <c r="H65" i="3"/>
  <c r="H61" i="3"/>
  <c r="H62" i="3"/>
  <c r="H63" i="3"/>
  <c r="H83" i="3"/>
  <c r="H31" i="3"/>
  <c r="H16" i="3"/>
  <c r="H15" i="3"/>
  <c r="H39" i="3"/>
  <c r="H37" i="3"/>
  <c r="H42" i="3"/>
  <c r="H38" i="3"/>
  <c r="H40" i="3"/>
  <c r="H41" i="3"/>
  <c r="H25" i="3"/>
  <c r="H24" i="3"/>
  <c r="H23" i="3"/>
  <c r="H33" i="3"/>
  <c r="H30" i="3"/>
  <c r="H78" i="3"/>
  <c r="H47" i="3"/>
  <c r="H46" i="3"/>
  <c r="H82" i="3"/>
  <c r="H36" i="3"/>
  <c r="H18" i="3"/>
  <c r="H35" i="3"/>
  <c r="H19" i="3"/>
  <c r="H49" i="3" l="1"/>
  <c r="H50" i="3"/>
  <c r="H53" i="3"/>
  <c r="H51" i="3"/>
  <c r="H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tc={C83740D0-AD2C-4A88-B143-83D5581F01CC}</author>
  </authors>
  <commentList>
    <comment ref="B3" authorId="0" shapeId="0" xr:uid="{C83740D0-AD2C-4A88-B143-83D5581F01C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valor agregado es de 2021, pero el número de micronegocios es de 2022
</t>
      </text>
    </comment>
  </commentList>
</comments>
</file>

<file path=xl/sharedStrings.xml><?xml version="1.0" encoding="utf-8"?>
<sst xmlns="http://schemas.openxmlformats.org/spreadsheetml/2006/main" count="1895" uniqueCount="316">
  <si>
    <t>Pilar</t>
  </si>
  <si>
    <t>Subpilar</t>
  </si>
  <si>
    <t>Subpilar en el pilar</t>
  </si>
  <si>
    <t>Variable en el subpilar</t>
  </si>
  <si>
    <t>Variable en el pilar</t>
  </si>
  <si>
    <t>FINANCIAMIENTO</t>
  </si>
  <si>
    <t>INVERSA</t>
  </si>
  <si>
    <t>FIN-1</t>
  </si>
  <si>
    <t>Oferta de financiamiento</t>
  </si>
  <si>
    <t>FIN-1-1</t>
  </si>
  <si>
    <t>Valor de fondos de capital emprendedor</t>
  </si>
  <si>
    <t>No</t>
  </si>
  <si>
    <t>FIN-1-2</t>
  </si>
  <si>
    <t>Recursos recaudados mediante rondas financieras</t>
  </si>
  <si>
    <t>FIN-1-3</t>
  </si>
  <si>
    <t>Solicitudes al fondo emprender</t>
  </si>
  <si>
    <t>FIN-2</t>
  </si>
  <si>
    <t>Acceso y destinación de los recursos</t>
  </si>
  <si>
    <t>FIN-2-1</t>
  </si>
  <si>
    <t>Acceso a financiación</t>
  </si>
  <si>
    <t>FIN-2-2</t>
  </si>
  <si>
    <t>Capital semilla</t>
  </si>
  <si>
    <t>FIN-2-3</t>
  </si>
  <si>
    <t>Cumplimiento en el pago de la deuda</t>
  </si>
  <si>
    <t>FIN-2-4</t>
  </si>
  <si>
    <t>Crédito a las empresas para innovar</t>
  </si>
  <si>
    <t>CAPITAL HUMANO, HABILIDADES Y COMPETENCIAS</t>
  </si>
  <si>
    <t>CHHC-1</t>
  </si>
  <si>
    <t>Educación formal</t>
  </si>
  <si>
    <t>CHHC-1-1</t>
  </si>
  <si>
    <t>PET con educación terciaria</t>
  </si>
  <si>
    <t>CHHC-1-2</t>
  </si>
  <si>
    <t>Inversión pública en calidad de la educación básica y media</t>
  </si>
  <si>
    <t>CHHC-1-3</t>
  </si>
  <si>
    <t>Pertinencia de la educación terciaria para el emprendimiento</t>
  </si>
  <si>
    <t>CHHC-2</t>
  </si>
  <si>
    <t>Habilidades para el emprendimiento</t>
  </si>
  <si>
    <t>CHHC-2-1</t>
  </si>
  <si>
    <t>Índice de Gestión Empresarial</t>
  </si>
  <si>
    <t>CHHC-2-2</t>
  </si>
  <si>
    <t>Experiencia laboral</t>
  </si>
  <si>
    <t>CHHC-2-3</t>
  </si>
  <si>
    <t>Experiencia en emprendimiento</t>
  </si>
  <si>
    <t>CAPITAL SOCIAL</t>
  </si>
  <si>
    <t>CS-1</t>
  </si>
  <si>
    <t>Capital social y redes</t>
  </si>
  <si>
    <t>CS-1-1</t>
  </si>
  <si>
    <t>Diferencias sociales como barrera</t>
  </si>
  <si>
    <t>Sí</t>
  </si>
  <si>
    <t>CS-1-2</t>
  </si>
  <si>
    <t>Acceso a otros empresarios con experiencia</t>
  </si>
  <si>
    <t>CS-1-3</t>
  </si>
  <si>
    <t>Acceso a nuevos clientes</t>
  </si>
  <si>
    <t>CS-1-4</t>
  </si>
  <si>
    <t>Existencia de espacios institucionales para el desarrollo de redes entre emprendedores</t>
  </si>
  <si>
    <t>CS-1-5</t>
  </si>
  <si>
    <t>Contactos efectivos con actores del ecosistema</t>
  </si>
  <si>
    <t>ENTORNO DE NEGOCIOS</t>
  </si>
  <si>
    <t>EN-1</t>
  </si>
  <si>
    <t>Trámites</t>
  </si>
  <si>
    <t>EN-1-1</t>
  </si>
  <si>
    <t>Facilidad para iniciar una empresa</t>
  </si>
  <si>
    <t>EN-1-2</t>
  </si>
  <si>
    <t>Facilidad para el comercio internacional</t>
  </si>
  <si>
    <t>EN-1-3</t>
  </si>
  <si>
    <t>Facilidad para cerrar una empresa</t>
  </si>
  <si>
    <t>EN-1-4</t>
  </si>
  <si>
    <t>Eficiencia del marco regulatorio</t>
  </si>
  <si>
    <t>EN-2</t>
  </si>
  <si>
    <t>Formalidad</t>
  </si>
  <si>
    <t>EN-2-1</t>
  </si>
  <si>
    <t>Micronegocios que usan cuentas bancarias</t>
  </si>
  <si>
    <t>EN-2-2</t>
  </si>
  <si>
    <t>Micronegocios con registros contables</t>
  </si>
  <si>
    <t>EN-2-3</t>
  </si>
  <si>
    <t>Micronegocios con Registro Único Tributario (RUT)</t>
  </si>
  <si>
    <t>EN-2-4</t>
  </si>
  <si>
    <t>Micronegocios que declararon impuesto de Renta</t>
  </si>
  <si>
    <t>EN-2-5</t>
  </si>
  <si>
    <t>Micronegocios que aportan a seguridad social</t>
  </si>
  <si>
    <t>EN-2-6</t>
  </si>
  <si>
    <t>Tasa de ocupación</t>
  </si>
  <si>
    <t>EN-2-7</t>
  </si>
  <si>
    <t>Informalidad laboral</t>
  </si>
  <si>
    <t>EN-2-8</t>
  </si>
  <si>
    <t>Tasa de autoempleo</t>
  </si>
  <si>
    <t>INFRAESTRUCTURA</t>
  </si>
  <si>
    <t>INF-1</t>
  </si>
  <si>
    <t>Conectividad</t>
  </si>
  <si>
    <t>INF-1-1</t>
  </si>
  <si>
    <t>Calidad de la infraestructura vial primaria</t>
  </si>
  <si>
    <t>INF-1-2</t>
  </si>
  <si>
    <t>Costo de transporte terrestre a mercado interno</t>
  </si>
  <si>
    <t>INF-1-3</t>
  </si>
  <si>
    <t>Índice de conectividad vía aérea</t>
  </si>
  <si>
    <t>INF-2</t>
  </si>
  <si>
    <t>Infraestructura de servicios</t>
  </si>
  <si>
    <t>INF-2-1</t>
  </si>
  <si>
    <t>Acceso a las TIC</t>
  </si>
  <si>
    <t>INF-2-2</t>
  </si>
  <si>
    <t>Cobertura de energía eléctrica</t>
  </si>
  <si>
    <t>INF-2-3</t>
  </si>
  <si>
    <t>Costo de la energía eléctrica</t>
  </si>
  <si>
    <t>INF-2-4</t>
  </si>
  <si>
    <t>Acceso a los servicios de gas, agua y teléfono</t>
  </si>
  <si>
    <t>INF-2-5</t>
  </si>
  <si>
    <t>Urbanización</t>
  </si>
  <si>
    <t>ADAPTACIÓN TECNOLÓGICA E INNOVACIÓN INTRAEMPRESA</t>
  </si>
  <si>
    <t>ATIE-1</t>
  </si>
  <si>
    <t>Implementación tecnológica</t>
  </si>
  <si>
    <t>ATIE-1-1</t>
  </si>
  <si>
    <t>Micronegocios que cuentan con página web</t>
  </si>
  <si>
    <t>ATIE-1-2</t>
  </si>
  <si>
    <t>Micronegocios que utilizan e-commerce</t>
  </si>
  <si>
    <t>ATIE-1-3</t>
  </si>
  <si>
    <t>Importaciones de bienes de alta tecnología</t>
  </si>
  <si>
    <t>ATIE-1-4</t>
  </si>
  <si>
    <t>Adquisición y adaptación de tecnologías</t>
  </si>
  <si>
    <t>ATIE-2</t>
  </si>
  <si>
    <t>Innovación intraempresa</t>
  </si>
  <si>
    <t>ATIE-2-1</t>
  </si>
  <si>
    <t>Empresas spinoff</t>
  </si>
  <si>
    <t>ATIE-2-2</t>
  </si>
  <si>
    <t>Empresas que cooperan en actividades de innovación con organizaciones del conocimiento</t>
  </si>
  <si>
    <t>ATIE-2-3</t>
  </si>
  <si>
    <t>Inversión en actividades conducentes a la innovación en las empresas</t>
  </si>
  <si>
    <t>ATIE-2-4</t>
  </si>
  <si>
    <t>Empresas innovadoras en sentido amplio</t>
  </si>
  <si>
    <t>ATIE-2-5</t>
  </si>
  <si>
    <t>Personal en ACTI</t>
  </si>
  <si>
    <t>ECOSISTEMA INNOVADOR Y GENERACIÓN DE CONOCIMIENTO</t>
  </si>
  <si>
    <t>EIGC-1</t>
  </si>
  <si>
    <t>Investigación</t>
  </si>
  <si>
    <t>EIGC-1-1</t>
  </si>
  <si>
    <t>Grupos de investigación</t>
  </si>
  <si>
    <t>EIGC-1-2</t>
  </si>
  <si>
    <t>Investigadores</t>
  </si>
  <si>
    <t>EIGC-1-3</t>
  </si>
  <si>
    <t>Gasto bruto en investigación y desarrollo</t>
  </si>
  <si>
    <t>EIGC-2</t>
  </si>
  <si>
    <t>Registros de propiedad industrial</t>
  </si>
  <si>
    <t>EIGC-2-1</t>
  </si>
  <si>
    <t>Registros de patentes concedidas</t>
  </si>
  <si>
    <t>EIGC-2-2</t>
  </si>
  <si>
    <t>Registros de diseños industriales concedidos</t>
  </si>
  <si>
    <t>EIGC-2-3</t>
  </si>
  <si>
    <t>Registros de modelos de utilidad concedidos</t>
  </si>
  <si>
    <t>EIGC-2-4</t>
  </si>
  <si>
    <t>Registro de marcas</t>
  </si>
  <si>
    <t>DESEMPEÑO EMPRENDEDOR</t>
  </si>
  <si>
    <t>DEM-1</t>
  </si>
  <si>
    <t>Empleo</t>
  </si>
  <si>
    <t>DEM-1-1</t>
  </si>
  <si>
    <t>Empleo en empresas jóvenes</t>
  </si>
  <si>
    <t>DEM-1-2</t>
  </si>
  <si>
    <t>Nuevos empleos en empresas jóvenes</t>
  </si>
  <si>
    <t>DEM-2</t>
  </si>
  <si>
    <t>Valor agregado y ventas</t>
  </si>
  <si>
    <t>DEM-2-1</t>
  </si>
  <si>
    <t xml:space="preserve">Ventas con componente de innovación </t>
  </si>
  <si>
    <t>DEM-2-2</t>
  </si>
  <si>
    <t>Valor agregado de micronegocios</t>
  </si>
  <si>
    <t>DEM-2-3</t>
  </si>
  <si>
    <t>Valor promedio de ventas de micronegocios</t>
  </si>
  <si>
    <t>DEM-3</t>
  </si>
  <si>
    <t>Crecimiento dinámico e Internacionalización</t>
  </si>
  <si>
    <t>DEM-3-1</t>
  </si>
  <si>
    <t>Desempeño exportador</t>
  </si>
  <si>
    <t>DEM-3-2</t>
  </si>
  <si>
    <t>Empresas que exportan por primera vez</t>
  </si>
  <si>
    <t>Área metropolitana/ciudad</t>
  </si>
  <si>
    <t>Medellín AM</t>
  </si>
  <si>
    <t>Cali AM</t>
  </si>
  <si>
    <t>Barranquilla AM</t>
  </si>
  <si>
    <t>Bucaramanga AM</t>
  </si>
  <si>
    <t>Manizales AM</t>
  </si>
  <si>
    <t>Pereira AM</t>
  </si>
  <si>
    <t>Cúcuta AM</t>
  </si>
  <si>
    <t>Bogotá D.C.</t>
  </si>
  <si>
    <t>Ibagué</t>
  </si>
  <si>
    <t>Montería</t>
  </si>
  <si>
    <t>Cartagena</t>
  </si>
  <si>
    <t>Villavicencio</t>
  </si>
  <si>
    <t>Tunja</t>
  </si>
  <si>
    <t>Florencia</t>
  </si>
  <si>
    <t>Popayán</t>
  </si>
  <si>
    <t>Valledupar</t>
  </si>
  <si>
    <t>Quibdó</t>
  </si>
  <si>
    <t>Neiva</t>
  </si>
  <si>
    <t>Riohacha</t>
  </si>
  <si>
    <t>Santa Marta</t>
  </si>
  <si>
    <t>Armenia</t>
  </si>
  <si>
    <t>Sincelejo</t>
  </si>
  <si>
    <t>Pasto</t>
  </si>
  <si>
    <r>
      <rPr>
        <b/>
        <sz val="11"/>
        <color rgb="FF000000"/>
        <rFont val="Calibri"/>
        <scheme val="minor"/>
      </rPr>
      <t>Fuente</t>
    </r>
    <r>
      <rPr>
        <sz val="11"/>
        <color rgb="FF000000"/>
        <rFont val="Calibri"/>
        <scheme val="minor"/>
      </rPr>
      <t>: Informes anuales COLCAPITAL. Bancoldex</t>
    </r>
  </si>
  <si>
    <r>
      <rPr>
        <sz val="11"/>
        <color rgb="FF000000"/>
        <rFont val="Calibri"/>
        <scheme val="minor"/>
      </rPr>
      <t>*</t>
    </r>
    <r>
      <rPr>
        <b/>
        <sz val="11"/>
        <color rgb="FF000000"/>
        <rFont val="Calibri"/>
        <scheme val="minor"/>
      </rPr>
      <t>Nota</t>
    </r>
    <r>
      <rPr>
        <sz val="11"/>
        <color rgb="FF000000"/>
        <rFont val="Calibri"/>
        <scheme val="minor"/>
      </rPr>
      <t>: El dato señalado en amarillo fue winsorizado.</t>
    </r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</si>
  <si>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COLCAPITAL</t>
    </r>
  </si>
  <si>
    <t>Participación del capital semilla otorgado por el fondo emprender frente al total (2022)</t>
  </si>
  <si>
    <r>
      <rPr>
        <b/>
        <sz val="11"/>
        <color rgb="FF000000"/>
        <rFont val="Calibri"/>
      </rPr>
      <t>Fuente</t>
    </r>
    <r>
      <rPr>
        <sz val="11"/>
        <color rgb="FF000000"/>
        <rFont val="Calibri"/>
      </rPr>
      <t>: SENA</t>
    </r>
  </si>
  <si>
    <t>Porcentaje de micronegocios que accedieron a préstamos bancarios al momento de su constitución.(2022)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</si>
  <si>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>DANE - Encuesta de Micronegocios.</t>
    </r>
  </si>
  <si>
    <t>Porcentaje de micronegocios que accedieron a capital semilla al momento de su constitución. (2022)</t>
  </si>
  <si>
    <r>
      <rPr>
        <b/>
        <sz val="11"/>
        <color rgb="FF000000"/>
        <rFont val="Calibri"/>
        <scheme val="minor"/>
      </rPr>
      <t>Fuente</t>
    </r>
    <r>
      <rPr>
        <sz val="11"/>
        <color rgb="FF000000"/>
        <rFont val="Calibri"/>
        <scheme val="minor"/>
      </rPr>
      <t>: DANE - Encuesta de Micronegocios.</t>
    </r>
  </si>
  <si>
    <t>Porcentaje de acreedores que cumple con sus obligaciones adquiridas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</si>
  <si>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Datacrédito.</t>
    </r>
  </si>
  <si>
    <t>Recursos de crédito públicos y privados recibidos por la empresas  manufactureras y de servicios  para financiar sus actividades de innovación como porcentaje del PIB. (2021)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</si>
  <si>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IDIC</t>
    </r>
  </si>
  <si>
    <t>Proporción de la población en edad de trabajar con educación terciaria.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</si>
  <si>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DANE-GEIH</t>
    </r>
  </si>
  <si>
    <t>Inversión en calidad de la educación básica y media</t>
  </si>
  <si>
    <t>Inversión en calidad de la educación básica y media de las alcaldías por niño entre 5 y 16 años.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</si>
  <si>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Ministerio de hacienda. CPC</t>
    </r>
  </si>
  <si>
    <t>Pertinencia de la educación en el nivel terciario sobre el emprendimiento</t>
  </si>
  <si>
    <t>Respuesta a la pregunta: "¿En qué medida la educación terciaria local proporciona una preparación adecuada y de calidad para la creación de nuevas empresas y el crecimiento de las establecidas?" [1 = en absoluto; 7 = en gran medida]. (2023)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</si>
  <si>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>Encuesta a emprendedores/expertos en emprendimiento regionales</t>
    </r>
  </si>
  <si>
    <t>Índice de gestión empresarial</t>
  </si>
  <si>
    <t>Promedio simple del puntaje estandarizado de 16 indicadores sobre prácticas de gestión empresarial. (2020)</t>
  </si>
  <si>
    <t>NA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</si>
  <si>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EDIT</t>
    </r>
  </si>
  <si>
    <t>Respuesta a la pregunta: "¿en total, cuantos meses de experiencia laboral (no emprendimiento) tiene?" / Promedio de los años de experiencia laboral de los aplicantes a programas de iNNpulsa. (2023)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</si>
  <si>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Encuesta a emprendedores regionales. iNNpulsa</t>
    </r>
  </si>
  <si>
    <t>Respuesta a la pregunta: "¿En total, cuantos meses de experiencia en emprendimiento tiene?" / Promedio de los años de experiencia en emprendimiento de los aplicantes a programas de iNNpulsa. (2023)</t>
  </si>
  <si>
    <t>Respuesta a la pregunta: "¿Considera que las diferencias sociales en su entorno local son un obstáculo para acceder a redes de negocios?" [1 = en absoluto; 7 = en gran medida]. (2023)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</si>
  <si>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Encuesta a emprendedores/expertos en emprendimiento regionales</t>
    </r>
  </si>
  <si>
    <t>Proporción de encuestados que responden afirmativamente a la pregunta: "¿Durante el último año ha tenido contacto o recibido apoyo de otros emprendedores o empresarios de su entorno local?". (2023)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</si>
  <si>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Encuesta a emprendedores/expertos en emprendimiento regionales</t>
    </r>
  </si>
  <si>
    <t>Respuesta a la pregunta: "¿Qué tan sencillo es acceder a nuevos clientes para los productos o servicios de su emprendimiento?" [1 = extremadamente difícil; 7 = extremadamente fácil]. (2023)</t>
  </si>
  <si>
    <t>Proporción de encuestados que responden afirmativamente a la pregunta:"¿Durante el  último año ha utilizado espacios institucionales para el desarrollo de redes empresariales?". (2023)</t>
  </si>
  <si>
    <t>Proporción de encuestados que contestan afirmativamente a la pregunta: "¿Durante los últimos tres años recibió apoyo financiero, técnico o formativo de parte de redes de emprendedores, incubadoras o aceleradoras?". (2023)</t>
  </si>
  <si>
    <t>Respuesta a la pregunta: "¿Qué tan sencillo es iniciar un emprendimiento formalmente establecido en su ciudad?" [1 = extremadamente difícil; 7 = extremadamente fácil]. (2023)</t>
  </si>
  <si>
    <t>Respuesta a la pregunta: "¿Qué tan sencillo es para su emprendimiento establecer una relación de comercio internacional (importación/exportación)?" [1 = extremadamente difícil; 7 = extremadamente fácil]. (2023)</t>
  </si>
  <si>
    <t>Respuesta a la pregunta: "¿Qué tan sencillo resulta iniciar procedimientos de reorganización o liquidación empresarial?" [1 = extremadamente difícil; 7 = extremadamente fácil].(2023)</t>
  </si>
  <si>
    <t>Respuesta a la pregunta: "¿Hasta qué punto el cumplimiento de las regulaciones existentes (leyes, decretos, normas, reglamentos técnicos, certificaciones) limita el crecimiento de su empresa y la introducción de nuevos productos en el mercado?" [1 = lo limita tremendamente; 7 = no lo limita en absoluto]. (2023)</t>
  </si>
  <si>
    <t>Uso de cuentas bancarias</t>
  </si>
  <si>
    <t>Porcentaje de microempresas de cero a cinco años de antigüedad que manejan dinero en cuenta de ahorro o cuenta corriente.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</si>
  <si>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DANE - Encuesta de Micronegocios.</t>
    </r>
  </si>
  <si>
    <t>Uso de registros contables</t>
  </si>
  <si>
    <t>Porcentaje de micronegocios de cero a cinco años de antigüedad que no lleva contabilidad. (2022)</t>
  </si>
  <si>
    <t>Porcentaje de micronegocios de cero a cinco años de antigüedad que declaran tener Registro Único Tributario (RUT). (2022)</t>
  </si>
  <si>
    <t>Porcentaje de micronegocios de cero a cinco años de antigüedad que en el último año declararon impuesto de Renta. (2022)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</si>
  <si>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DANE - Encuesta de Micronegocios.</t>
    </r>
  </si>
  <si>
    <t>Porcentaje de micronegocios de cero a cinco años de antigüedad cuyo propietario aporta a salud, pensión o Aseguradora de Riesgos Laborales -ARL- (mínimo 2).  (2022)</t>
  </si>
  <si>
    <t>Cociente entre el número de ocupados y la población en edad de trabajar.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</si>
  <si>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GEIH-DANE</t>
    </r>
  </si>
  <si>
    <t>Es la relación porcentual de la población ocupada informal (I) y el número de personas que integran la población ocupada (PO). (2022)</t>
  </si>
  <si>
    <t>Número de personas autoempleadas</t>
  </si>
  <si>
    <t>Número de ocupados que se definen como trabajadores por cuenta propia respecto al total de ocupados. ( 2022)</t>
  </si>
  <si>
    <t>Kilómetros de vías primarias departamentales pavimentadas en muy buen y buen estado como porcentaje del total de vías primarias pavimentadas.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</si>
  <si>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Ministerio de transporte, CPC.</t>
    </r>
  </si>
  <si>
    <t>Costo de transporte terrestre mercado interno</t>
  </si>
  <si>
    <t>Cociente entre la suma del precio medio por kilogramo transportado de la ciudad al resto de municipios y la suma de la participación de cada municipio en el mercado de la ciudad.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</si>
  <si>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RNDC. CPC.</t>
    </r>
  </si>
  <si>
    <t>El índice de conectividad aérea determina en qué medida los departamentos están conectados a las redes mundiales de transporte aéreo de pasajeros. El cálculo se realiza sobre la base de cinco componentes del sector del transporte aéreo de pasajeros: el número de vuelos promedio, el número promedio mensual de pasajeros, el número máximo de pasajeros, el número de servicios (tipos de vuelo) y el número de destinos.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</si>
  <si>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Aeronáutica civil. CPC.</t>
    </r>
  </si>
  <si>
    <t>Acceso a las TIC (0-100)</t>
  </si>
  <si>
    <t>Mide el acceso a las Tecnologías de la Información y la Comunicación - TIC. Está compuesto por los siguientes sub-indicadores: (i) Promedio de la banda ancha de red (bit/segundo) por usuario de internet (MinTIC-Colombia TIC - Vive Digital, 2018) y el porcentaje de empresas con velocidad de banda ancha superior a 2 Mbps (DANE -Encuesta Anual Manufacturera-EAM, 2017); (ii) Porcentaje de hogares con computador (DANE -Gran Encuesta Integrada de Hogares -GEIH, 2017) y (iii) Porcentaje de hogares con acceso a internet (DANE -Gran Encuesta Integrada de Hogares -GEIH, 2018). (2021)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</si>
  <si>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MinTIC , DANE, IDIC.</t>
    </r>
  </si>
  <si>
    <t>Promedio  del número de viviendas que cuentan con el servicio de energía como porcentaje del total de viviendas. (2022)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</si>
  <si>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Encuesta Calidad de Vida</t>
    </r>
  </si>
  <si>
    <t>Valor promedio facturado por unidad de consumo (kWh) (Incluye el consumo residencial y no residencial).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</si>
  <si>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Superintendencia de servicios, CPC.</t>
    </r>
  </si>
  <si>
    <t>Mide el acceso a servicios públicos mediante 3 indicadores: (i) Cobertura de gas; (ii) cobertura de acueducto y (iv)acceso del hogar a telefonía fija o móvil. (2022)</t>
  </si>
  <si>
    <t>N/A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</si>
  <si>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Encuesta Calidad de Vida</t>
    </r>
  </si>
  <si>
    <t>Porcentaje de la población total que vive en áreas urbanas.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</si>
  <si>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DANE-Proyecciones demográficas </t>
    </r>
  </si>
  <si>
    <t>Porcentaje de micronegocios de 0 a 5 años de antigüedad que cuentan con página web.(2022)</t>
  </si>
  <si>
    <t>Porcentaje de micronegocios de 0 a 5 años de antigüedad que venden productos mediante una plataforma electrónica.(2022)</t>
  </si>
  <si>
    <t>Importaciones de bienes de alta tecnología como porcentaje de las importaciones totales. Las importaciones de productos de alta tecnología son productos altamente intensivos en investigación y desarrollo de acuerdo con la clasificación de Eurostat y la OECD. Los sectores incluidos son: aeroespacial; computadoras y máquinas de oficina; electrónica, telecomunicaciones; productos farmacéuticos; instrumentos científicos; maquinaria eléctrica; productos químicos; maquinaria no eléctrica; y armamento. (2022)</t>
  </si>
  <si>
    <r>
      <rPr>
        <b/>
        <sz val="11"/>
        <color rgb="FF000000"/>
        <rFont val="Calibri"/>
        <scheme val="minor"/>
      </rPr>
      <t>Fuente</t>
    </r>
    <r>
      <rPr>
        <sz val="11"/>
        <color rgb="FF000000"/>
        <rFont val="Calibri"/>
        <scheme val="minor"/>
      </rPr>
      <t>: DIAN DANE</t>
    </r>
  </si>
  <si>
    <t>Proporción de encuestados que responden afirmativamente a la pregunta: "¿su emprendimiento se encuentra en la capacidad de adquirir e implementar tecnologías recientes?". (2023)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</si>
  <si>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Encuesta a emprendedores regionales</t>
    </r>
  </si>
  <si>
    <t>Número de empresas spinoff (surgidas en el ámbito de las IES) por cada millón de habitantes.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</si>
  <si>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Minciencias derecho de petición</t>
    </r>
  </si>
  <si>
    <t>Empresas que cooperan en actividades de innovación con organizaciones del conocimiento (%)</t>
  </si>
  <si>
    <t>Porcentaje de empresas que cooperan en actividades de innovación con organizaciones del conocimiento. Estas incluyen: Universidades, Centros de Desarrollo Tecnológico, Centros de Investigación Autónomos, Parques Tecnológicos y Centros Regionales de Productividad.(2021)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</si>
  <si>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DANE, EDIT, EDITS, IDIC</t>
    </r>
  </si>
  <si>
    <t>Inversión en actividades conducentes a la innovación en las empresas (% del PIB)</t>
  </si>
  <si>
    <t>Incluye la inversión en actividades ligadas a la innovación en el sector empresarial, ya sea para innovar en producto, proceso, organización o  mercadotecnia, como porcentaje del PIB. Entre las actividades que comprende están: I+D, adquisición de conocimientos en el exterior (i.e transferencia de tecnología), adquisición de máquinas, equipos y otros bienes de capital, ingeniería y diseño industrial, desarrollo y adquisición tecnologías de información y telecomunicaciones para innovar, asistencia técnica y consultoría, preparación del mercado para las innovaciones de producto y formación y capacitación especializada. (2021)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</si>
  <si>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EDIT, IDIC.</t>
    </r>
  </si>
  <si>
    <t>Empresas innovadoras en sentido amplio (%)</t>
  </si>
  <si>
    <t>Porcentaje de empresas innovadoras en sentido amplio en la industria manufacturera y el sector servicios. Las empresas innovadoras  en  sentido  amplio son aquellas que  en  el  período  de  referencia  obtuvieron  al menos  un  bien  o  servicio  nuevo  o  significativamente  mejorado en el mercado  nacional  o  un bien  o  servicio  nuevo  o  mejorado  para  la  empresa,  o  que  implementaron  un  proceso productivo  nuevo  o  significativamente  mejorado  para  la  línea  de producción  principal  o  para las  líneas  de  producción complementarias o  una  forma  organizacional  o  de comercialización nueva. (2021)</t>
  </si>
  <si>
    <t>Personal en ACTI por cada 100 mil habitantes</t>
  </si>
  <si>
    <t>Personal que participa en actividades de innovación en las empresas de servicios y manufactura por cada 100 mil habitantes. (2021)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</si>
  <si>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DANE, EDIT, EDITS, IDIC</t>
    </r>
  </si>
  <si>
    <t>Número de grupos de investigación reconocidos por Minciencias por cada 100.000 habitantes.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</si>
  <si>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Colciencias, DANE, CPC.</t>
    </r>
  </si>
  <si>
    <t>Número de investigadores por cada millón de habitantes.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</si>
  <si>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Ministerio de Ciencia, Tecnología e Innovación, DANE, CPC</t>
    </r>
  </si>
  <si>
    <t>Gasto bruto en investigación y desarrollo (I+D) como porcentaje del PIB. (2021)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</si>
  <si>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IDIC</t>
    </r>
  </si>
  <si>
    <t>Suma móvil de los últimos tres años de patentes concedidas en la ciudad por cada millón de habitantes. (2022)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</si>
  <si>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Superintendencia de Industria y Comercio, DANE, cálculos propios. CPC.</t>
    </r>
  </si>
  <si>
    <t>Suma móvil de los últimos tres años de diseños industriales concedidos en la ciudad por cada millón de habitantes. (2022)</t>
  </si>
  <si>
    <t>Suma móvil de los últimos tres años de modelos de utilidad concedidos en la ciudad por cada millón de habitantes. (2022)</t>
  </si>
  <si>
    <r>
      <rPr>
        <b/>
        <sz val="11"/>
        <color rgb="FF000000"/>
        <rFont val="Calibri"/>
      </rPr>
      <t>Fuente:</t>
    </r>
    <r>
      <rPr>
        <sz val="11"/>
        <color rgb="FF000000"/>
        <rFont val="Calibri"/>
      </rPr>
      <t xml:space="preserve"> Superintendencia de Industria y Comercio, DANE, cálculos propios. CPC.</t>
    </r>
  </si>
  <si>
    <t>Suma móvil de los últimos tres años de marcas concedidas en la ciudad por cada millón de habitantes. (2022)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</si>
  <si>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Superintendencia de industria y comercio. CPC.</t>
    </r>
  </si>
  <si>
    <t>Proporción del número de empleados en empresas jóvenes (0 a 5 años) sobre el total del empleo.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</si>
  <si>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RUES - PILA</t>
    </r>
  </si>
  <si>
    <t>Nuevos empleos de empresas de 0 a 5 años de antigüedad como proporción del número total de nuevos empleos en empresas jóvenes.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</si>
  <si>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>RUES - PILA</t>
    </r>
  </si>
  <si>
    <t>Ventas derivadas de la introducción de bienes o servicios nuevos o significativamente mejorados sobre el total de las ventas de las empresas industriales y de servicios del departamento. (2020)</t>
  </si>
  <si>
    <r>
      <rPr>
        <b/>
        <sz val="11"/>
        <color rgb="FF000000"/>
        <rFont val="Calibri"/>
        <scheme val="minor"/>
      </rPr>
      <t xml:space="preserve">Fuente: </t>
    </r>
    <r>
      <rPr>
        <sz val="11"/>
        <color rgb="FF000000"/>
        <rFont val="Calibri"/>
        <scheme val="minor"/>
      </rPr>
      <t>DANE, EDIT, EDITS</t>
    </r>
  </si>
  <si>
    <t>Valor agregado generado por micronegocios dividido entre el total del valor agregado del municipio o departamento. (2022)</t>
  </si>
  <si>
    <t>Valor total de las ventas de micronegocios dividido entre el número de micronegocios. ( 2022)</t>
  </si>
  <si>
    <t>Proporción del número de empresas jóvenes exportadoras sobre el número total de empresas jóvenes.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</si>
  <si>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RUES-DIAN</t>
    </r>
  </si>
  <si>
    <t>Número de empresas que exportan por primera vez</t>
  </si>
  <si>
    <t>Empresas de la ciudad que exportaron por primera vez como proporción del total de empresas que exportaron durante el año. (2022)</t>
  </si>
  <si>
    <r>
      <rPr>
        <b/>
        <sz val="11"/>
        <color rgb="FF000000"/>
        <rFont val="Calibri"/>
        <scheme val="minor"/>
      </rPr>
      <t>Fuente:</t>
    </r>
    <r>
      <rPr>
        <sz val="11"/>
        <color rgb="FF000000"/>
        <rFont val="Calibri"/>
        <scheme val="minor"/>
      </rPr>
      <t xml:space="preserve"> DIAN-DANE</t>
    </r>
  </si>
  <si>
    <r>
      <rPr>
        <sz val="11"/>
        <color rgb="FF000000"/>
        <rFont val="Calibri"/>
        <scheme val="minor"/>
      </rPr>
      <t>*</t>
    </r>
    <r>
      <rPr>
        <b/>
        <sz val="11"/>
        <color rgb="FF000000"/>
        <rFont val="Calibri"/>
        <scheme val="minor"/>
      </rPr>
      <t>Nota:</t>
    </r>
    <r>
      <rPr>
        <sz val="11"/>
        <color rgb="FF000000"/>
        <rFont val="Calibri"/>
        <scheme val="minor"/>
      </rPr>
      <t xml:space="preserve"> El dato señalado en amarillo fue winsorizado.</t>
    </r>
  </si>
  <si>
    <t>Inversiones en activos y proyectos realizadas por fondos de inversión por sociedad empresarial activa en la ciudad (2022)</t>
  </si>
  <si>
    <t>Inversiones realizadas por Bancóldex en fondos de capital privado y emprendedor, ponderada por el número de sociedades activas en la ciudad (2022)</t>
  </si>
  <si>
    <t>Nota: NA (no aplica)</t>
  </si>
  <si>
    <t>Calidad de la infraestructura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</si>
</sst>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_(* #,##0.000_);_(* \(#,##0.000\);_(* &quot;-&quot;??_);_(@_)"/>
    <numFmt numFmtId="169" formatCode="_(* #,##0.0000_);_(* \(#,##0.0000\);_(* &quot;-&quot;??_);_(@_)"/>
    <numFmt numFmtId="170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0" fontId="6" fillId="4" borderId="3" xfId="2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10" fontId="0" fillId="0" borderId="1" xfId="1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6" fontId="7" fillId="0" borderId="2" xfId="0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7" fillId="0" borderId="1" xfId="2" applyFont="1" applyFill="1" applyBorder="1" applyAlignment="1">
      <alignment horizontal="center" vertical="center"/>
    </xf>
    <xf numFmtId="0" fontId="5" fillId="0" borderId="4" xfId="0" applyFont="1" applyBorder="1"/>
    <xf numFmtId="2" fontId="0" fillId="0" borderId="0" xfId="0" applyNumberFormat="1"/>
    <xf numFmtId="0" fontId="9" fillId="0" borderId="0" xfId="0" applyFont="1"/>
    <xf numFmtId="0" fontId="0" fillId="0" borderId="5" xfId="0" applyBorder="1"/>
    <xf numFmtId="2" fontId="0" fillId="0" borderId="0" xfId="1" applyNumberFormat="1" applyFont="1"/>
    <xf numFmtId="168" fontId="0" fillId="0" borderId="0" xfId="0" applyNumberFormat="1"/>
    <xf numFmtId="164" fontId="0" fillId="0" borderId="0" xfId="0" applyNumberFormat="1"/>
    <xf numFmtId="166" fontId="0" fillId="0" borderId="0" xfId="0" applyNumberFormat="1"/>
    <xf numFmtId="169" fontId="0" fillId="0" borderId="0" xfId="0" applyNumberFormat="1"/>
    <xf numFmtId="167" fontId="0" fillId="0" borderId="0" xfId="0" applyNumberFormat="1"/>
    <xf numFmtId="4" fontId="0" fillId="0" borderId="0" xfId="0" applyNumberFormat="1"/>
    <xf numFmtId="0" fontId="11" fillId="0" borderId="1" xfId="2" applyFont="1" applyBorder="1" applyAlignment="1">
      <alignment horizontal="left" vertical="center"/>
    </xf>
    <xf numFmtId="0" fontId="12" fillId="3" borderId="3" xfId="2" applyFont="1" applyFill="1" applyBorder="1" applyAlignment="1">
      <alignment vertical="center"/>
    </xf>
    <xf numFmtId="0" fontId="12" fillId="0" borderId="3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2" fillId="0" borderId="4" xfId="2" applyFont="1" applyFill="1" applyBorder="1" applyAlignment="1">
      <alignment horizontal="left"/>
    </xf>
    <xf numFmtId="0" fontId="11" fillId="0" borderId="1" xfId="2" applyFont="1" applyFill="1" applyBorder="1" applyAlignment="1">
      <alignment horizontal="left" vertical="center"/>
    </xf>
    <xf numFmtId="0" fontId="12" fillId="0" borderId="4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quotePrefix="1" applyFont="1"/>
    <xf numFmtId="3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7" fillId="0" borderId="0" xfId="0" applyFont="1"/>
    <xf numFmtId="170" fontId="0" fillId="0" borderId="0" xfId="0" applyNumberFormat="1"/>
    <xf numFmtId="168" fontId="0" fillId="0" borderId="0" xfId="0" quotePrefix="1" applyNumberFormat="1"/>
    <xf numFmtId="170" fontId="0" fillId="5" borderId="0" xfId="0" applyNumberFormat="1" applyFill="1"/>
    <xf numFmtId="168" fontId="0" fillId="5" borderId="0" xfId="0" applyNumberFormat="1" applyFill="1"/>
    <xf numFmtId="3" fontId="0" fillId="0" borderId="0" xfId="0" applyNumberFormat="1"/>
    <xf numFmtId="4" fontId="0" fillId="5" borderId="0" xfId="0" applyNumberFormat="1" applyFill="1"/>
    <xf numFmtId="0" fontId="1" fillId="0" borderId="1" xfId="0" applyFont="1" applyBorder="1" applyAlignment="1">
      <alignment horizontal="left" vertical="center"/>
    </xf>
    <xf numFmtId="0" fontId="12" fillId="0" borderId="4" xfId="2" applyFont="1" applyFill="1" applyBorder="1" applyAlignment="1">
      <alignment horizontal="left" vertical="center"/>
    </xf>
    <xf numFmtId="2" fontId="9" fillId="5" borderId="0" xfId="0" applyNumberFormat="1" applyFont="1" applyFill="1"/>
    <xf numFmtId="166" fontId="0" fillId="5" borderId="0" xfId="0" applyNumberFormat="1" applyFill="1"/>
    <xf numFmtId="0" fontId="9" fillId="6" borderId="0" xfId="0" applyFont="1" applyFill="1" applyAlignment="1">
      <alignment vertical="top" wrapText="1"/>
    </xf>
    <xf numFmtId="0" fontId="15" fillId="0" borderId="0" xfId="0" applyFont="1"/>
    <xf numFmtId="0" fontId="17" fillId="6" borderId="0" xfId="0" applyFont="1" applyFill="1"/>
    <xf numFmtId="0" fontId="14" fillId="0" borderId="0" xfId="0" applyFont="1"/>
    <xf numFmtId="164" fontId="11" fillId="5" borderId="0" xfId="0" applyNumberFormat="1" applyFont="1" applyFill="1"/>
    <xf numFmtId="0" fontId="11" fillId="6" borderId="0" xfId="0" applyFont="1" applyFill="1"/>
    <xf numFmtId="0" fontId="0" fillId="6" borderId="0" xfId="0" applyFill="1"/>
    <xf numFmtId="2" fontId="0" fillId="5" borderId="0" xfId="0" applyNumberFormat="1" applyFill="1"/>
    <xf numFmtId="0" fontId="17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6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6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EC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microsoft.com/office/2017/10/relationships/person" Target="persons/perso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6F846FC7-3CB9-4E0F-986E-DE652B7BC3E5}" userId="S::urn:spo:anon#f029075bec109a06f415b3997c3c0231c15b1e4a9c0f183b1538d09d91c04a58::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3-10-12T05:15:33.59" personId="{6F846FC7-3CB9-4E0F-986E-DE652B7BC3E5}" id="{C83740D0-AD2C-4A88-B143-83D5581F01CC}">
    <text xml:space="preserve">El valor agregado es de 2021, pero el número de micronegocios es de 2022
</text>
  </threadedComment>
</ThreadedComment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H86"/>
  <sheetViews>
    <sheetView tabSelected="1" workbookViewId="0">
      <selection activeCell="B31" sqref="B31"/>
    </sheetView>
  </sheetViews>
  <sheetFormatPr baseColWidth="10" defaultColWidth="11.453125" defaultRowHeight="14.5" x14ac:dyDescent="0.35"/>
  <cols>
    <col min="2" max="2" width="86.453125" bestFit="1" customWidth="1"/>
    <col min="6" max="6" width="16.36328125" bestFit="1" customWidth="1"/>
    <col min="7" max="7" width="19.453125" bestFit="1" customWidth="1"/>
    <col min="8" max="8" width="16.453125" bestFit="1" customWidth="1"/>
  </cols>
  <sheetData>
    <row r="1" spans="1:8" x14ac:dyDescent="0.35">
      <c r="A1" s="2"/>
      <c r="B1" s="3"/>
      <c r="C1" s="4"/>
      <c r="D1" s="5" t="s">
        <v>0</v>
      </c>
      <c r="E1" s="5" t="s">
        <v>1</v>
      </c>
      <c r="F1" s="61" t="s">
        <v>2</v>
      </c>
      <c r="G1" s="61" t="s">
        <v>3</v>
      </c>
      <c r="H1" s="61" t="s">
        <v>4</v>
      </c>
    </row>
    <row r="2" spans="1:8" x14ac:dyDescent="0.35">
      <c r="A2" s="6" t="s">
        <v>5</v>
      </c>
      <c r="B2" s="7"/>
      <c r="C2" s="8" t="s">
        <v>6</v>
      </c>
      <c r="D2" s="9">
        <f>1/8</f>
        <v>0.125</v>
      </c>
      <c r="E2" s="10"/>
      <c r="F2" s="10"/>
    </row>
    <row r="3" spans="1:8" x14ac:dyDescent="0.35">
      <c r="A3" s="11" t="s">
        <v>7</v>
      </c>
      <c r="B3" s="12" t="s">
        <v>8</v>
      </c>
      <c r="C3" s="13"/>
      <c r="E3" s="14">
        <f>$D$2/2</f>
        <v>6.25E-2</v>
      </c>
      <c r="F3" s="14">
        <f>E3/$D$2</f>
        <v>0.5</v>
      </c>
      <c r="G3" s="15"/>
      <c r="H3" s="15"/>
    </row>
    <row r="4" spans="1:8" x14ac:dyDescent="0.35">
      <c r="A4" s="16" t="s">
        <v>9</v>
      </c>
      <c r="B4" s="22" t="s">
        <v>10</v>
      </c>
      <c r="C4" s="13" t="s">
        <v>11</v>
      </c>
      <c r="G4" s="18">
        <f>1/COUNTBLANK($F$4:$F$6)</f>
        <v>0.33333333333333331</v>
      </c>
      <c r="H4" s="18">
        <f>G4*$F$3</f>
        <v>0.16666666666666666</v>
      </c>
    </row>
    <row r="5" spans="1:8" x14ac:dyDescent="0.35">
      <c r="A5" s="16" t="s">
        <v>12</v>
      </c>
      <c r="B5" s="22" t="s">
        <v>13</v>
      </c>
      <c r="C5" s="13" t="s">
        <v>11</v>
      </c>
      <c r="G5" s="18">
        <f t="shared" ref="G5:G6" si="0">1/COUNTBLANK($F$4:$F$6)</f>
        <v>0.33333333333333331</v>
      </c>
      <c r="H5" s="18">
        <f t="shared" ref="H5:H6" si="1">G5*$F$3</f>
        <v>0.16666666666666666</v>
      </c>
    </row>
    <row r="6" spans="1:8" x14ac:dyDescent="0.35">
      <c r="A6" s="16" t="s">
        <v>14</v>
      </c>
      <c r="B6" s="22" t="s">
        <v>15</v>
      </c>
      <c r="C6" s="13" t="s">
        <v>11</v>
      </c>
      <c r="G6" s="18">
        <f t="shared" si="0"/>
        <v>0.33333333333333331</v>
      </c>
      <c r="H6" s="18">
        <f t="shared" si="1"/>
        <v>0.16666666666666666</v>
      </c>
    </row>
    <row r="7" spans="1:8" x14ac:dyDescent="0.35">
      <c r="A7" s="19" t="s">
        <v>16</v>
      </c>
      <c r="B7" s="12" t="s">
        <v>17</v>
      </c>
      <c r="C7" s="13"/>
      <c r="E7" s="14">
        <f>$D$2/2</f>
        <v>6.25E-2</v>
      </c>
      <c r="F7" s="14">
        <f>E7/$D$2</f>
        <v>0.5</v>
      </c>
      <c r="G7" s="20"/>
      <c r="H7" s="20"/>
    </row>
    <row r="8" spans="1:8" x14ac:dyDescent="0.35">
      <c r="A8" s="21" t="s">
        <v>18</v>
      </c>
      <c r="B8" s="17" t="s">
        <v>19</v>
      </c>
      <c r="C8" s="13" t="s">
        <v>11</v>
      </c>
      <c r="G8" s="18">
        <f>1/COUNTBLANK($F$8:$F$11)</f>
        <v>0.25</v>
      </c>
      <c r="H8" s="18">
        <f t="shared" ref="H8:H11" si="2">G8*$F$7</f>
        <v>0.125</v>
      </c>
    </row>
    <row r="9" spans="1:8" x14ac:dyDescent="0.35">
      <c r="A9" s="21" t="s">
        <v>20</v>
      </c>
      <c r="B9" s="17" t="s">
        <v>21</v>
      </c>
      <c r="C9" s="13" t="s">
        <v>11</v>
      </c>
      <c r="G9" s="18">
        <f>1/COUNTBLANK($F$8:$F$11)</f>
        <v>0.25</v>
      </c>
      <c r="H9" s="18">
        <f t="shared" si="2"/>
        <v>0.125</v>
      </c>
    </row>
    <row r="10" spans="1:8" x14ac:dyDescent="0.35">
      <c r="A10" s="21" t="s">
        <v>22</v>
      </c>
      <c r="B10" s="17" t="s">
        <v>23</v>
      </c>
      <c r="C10" s="13" t="s">
        <v>11</v>
      </c>
      <c r="G10" s="18">
        <f>1/COUNTBLANK($F$8:$F$11)</f>
        <v>0.25</v>
      </c>
      <c r="H10" s="18">
        <f t="shared" si="2"/>
        <v>0.125</v>
      </c>
    </row>
    <row r="11" spans="1:8" x14ac:dyDescent="0.35">
      <c r="A11" s="21" t="s">
        <v>24</v>
      </c>
      <c r="B11" s="17" t="s">
        <v>25</v>
      </c>
      <c r="C11" s="13" t="s">
        <v>11</v>
      </c>
      <c r="G11" s="18">
        <f>1/COUNTBLANK($F$8:$F$11)</f>
        <v>0.25</v>
      </c>
      <c r="H11" s="18">
        <f t="shared" si="2"/>
        <v>0.125</v>
      </c>
    </row>
    <row r="12" spans="1:8" x14ac:dyDescent="0.35">
      <c r="A12" s="6" t="s">
        <v>26</v>
      </c>
      <c r="B12" s="7"/>
      <c r="C12" s="13"/>
      <c r="D12" s="14">
        <f>D2</f>
        <v>0.125</v>
      </c>
      <c r="E12" s="10"/>
      <c r="F12" s="10"/>
    </row>
    <row r="13" spans="1:8" x14ac:dyDescent="0.35">
      <c r="A13" s="11" t="s">
        <v>27</v>
      </c>
      <c r="B13" s="12" t="s">
        <v>28</v>
      </c>
      <c r="C13" s="13"/>
      <c r="E13" s="14">
        <f>$D$12/3</f>
        <v>4.1666666666666664E-2</v>
      </c>
      <c r="F13" s="14">
        <f>E13/$D$12</f>
        <v>0.33333333333333331</v>
      </c>
      <c r="G13" s="15"/>
      <c r="H13" s="15"/>
    </row>
    <row r="14" spans="1:8" x14ac:dyDescent="0.35">
      <c r="A14" s="16" t="s">
        <v>29</v>
      </c>
      <c r="B14" s="17" t="s">
        <v>30</v>
      </c>
      <c r="C14" s="13" t="s">
        <v>11</v>
      </c>
      <c r="G14" s="18">
        <f>1/COUNTBLANK($F$14:$F$16)</f>
        <v>0.33333333333333331</v>
      </c>
      <c r="H14" s="18">
        <f>G14*$F$13</f>
        <v>0.1111111111111111</v>
      </c>
    </row>
    <row r="15" spans="1:8" x14ac:dyDescent="0.35">
      <c r="A15" s="16" t="s">
        <v>31</v>
      </c>
      <c r="B15" s="22" t="s">
        <v>32</v>
      </c>
      <c r="C15" s="13" t="s">
        <v>11</v>
      </c>
      <c r="G15" s="18">
        <f t="shared" ref="G15:G16" si="3">1/COUNTBLANK($F$14:$F$16)</f>
        <v>0.33333333333333331</v>
      </c>
      <c r="H15" s="18">
        <f>G15*$F$13</f>
        <v>0.1111111111111111</v>
      </c>
    </row>
    <row r="16" spans="1:8" x14ac:dyDescent="0.35">
      <c r="A16" s="16" t="s">
        <v>33</v>
      </c>
      <c r="B16" s="42" t="s">
        <v>34</v>
      </c>
      <c r="C16" s="13" t="s">
        <v>11</v>
      </c>
      <c r="G16" s="18">
        <f t="shared" si="3"/>
        <v>0.33333333333333331</v>
      </c>
      <c r="H16" s="18">
        <f>G16*$F$13</f>
        <v>0.1111111111111111</v>
      </c>
    </row>
    <row r="17" spans="1:8" x14ac:dyDescent="0.35">
      <c r="A17" s="11" t="s">
        <v>35</v>
      </c>
      <c r="B17" s="62" t="s">
        <v>36</v>
      </c>
      <c r="C17" s="13"/>
      <c r="E17" s="14">
        <f>$D$12/3</f>
        <v>4.1666666666666664E-2</v>
      </c>
      <c r="F17" s="14">
        <f>E17/$D$12</f>
        <v>0.33333333333333331</v>
      </c>
      <c r="G17" s="20"/>
      <c r="H17" s="20"/>
    </row>
    <row r="18" spans="1:8" x14ac:dyDescent="0.35">
      <c r="A18" s="24" t="s">
        <v>37</v>
      </c>
      <c r="B18" s="42" t="s">
        <v>38</v>
      </c>
      <c r="C18" s="13" t="s">
        <v>11</v>
      </c>
      <c r="G18" s="18">
        <f>1/COUNTBLANK($F$18:$F$20)</f>
        <v>0.33333333333333331</v>
      </c>
      <c r="H18" s="18">
        <f t="shared" ref="H18:H20" si="4">G18*$F$17</f>
        <v>0.1111111111111111</v>
      </c>
    </row>
    <row r="19" spans="1:8" x14ac:dyDescent="0.35">
      <c r="A19" s="24" t="s">
        <v>39</v>
      </c>
      <c r="B19" s="42" t="s">
        <v>40</v>
      </c>
      <c r="C19" s="13" t="s">
        <v>11</v>
      </c>
      <c r="G19" s="18">
        <f>1/COUNTBLANK($F$18:$F$20)</f>
        <v>0.33333333333333331</v>
      </c>
      <c r="H19" s="18">
        <f t="shared" si="4"/>
        <v>0.1111111111111111</v>
      </c>
    </row>
    <row r="20" spans="1:8" x14ac:dyDescent="0.35">
      <c r="A20" s="24" t="s">
        <v>41</v>
      </c>
      <c r="B20" s="42" t="s">
        <v>42</v>
      </c>
      <c r="C20" s="13" t="s">
        <v>11</v>
      </c>
      <c r="G20" s="18">
        <f>1/COUNTBLANK($F$18:$F$20)</f>
        <v>0.33333333333333331</v>
      </c>
      <c r="H20" s="18">
        <f t="shared" si="4"/>
        <v>0.1111111111111111</v>
      </c>
    </row>
    <row r="21" spans="1:8" x14ac:dyDescent="0.35">
      <c r="A21" s="6" t="s">
        <v>43</v>
      </c>
      <c r="B21" s="43"/>
      <c r="C21" s="13"/>
      <c r="D21" s="14">
        <f>D2</f>
        <v>0.125</v>
      </c>
      <c r="G21" s="25"/>
      <c r="H21" s="25"/>
    </row>
    <row r="22" spans="1:8" x14ac:dyDescent="0.35">
      <c r="A22" s="26" t="s">
        <v>44</v>
      </c>
      <c r="B22" s="44" t="s">
        <v>45</v>
      </c>
      <c r="C22" s="13"/>
      <c r="E22" s="14">
        <f>$D$21/1</f>
        <v>0.125</v>
      </c>
      <c r="F22" s="14">
        <f>D21/E22</f>
        <v>1</v>
      </c>
      <c r="G22" s="25"/>
      <c r="H22" s="25"/>
    </row>
    <row r="23" spans="1:8" x14ac:dyDescent="0.35">
      <c r="A23" s="27" t="s">
        <v>46</v>
      </c>
      <c r="B23" s="45" t="s">
        <v>47</v>
      </c>
      <c r="C23" s="13" t="s">
        <v>48</v>
      </c>
      <c r="G23" s="18">
        <f>1/COUNTBLANK($F$23:$F$27)</f>
        <v>0.2</v>
      </c>
      <c r="H23" s="18">
        <f t="shared" ref="H23:H27" si="5">G23*$F$22</f>
        <v>0.2</v>
      </c>
    </row>
    <row r="24" spans="1:8" x14ac:dyDescent="0.35">
      <c r="A24" s="27" t="s">
        <v>49</v>
      </c>
      <c r="B24" s="45" t="s">
        <v>50</v>
      </c>
      <c r="C24" s="13" t="s">
        <v>11</v>
      </c>
      <c r="G24" s="18">
        <f>1/COUNTBLANK($F$23:$F$27)</f>
        <v>0.2</v>
      </c>
      <c r="H24" s="18">
        <f t="shared" si="5"/>
        <v>0.2</v>
      </c>
    </row>
    <row r="25" spans="1:8" x14ac:dyDescent="0.35">
      <c r="A25" s="27" t="s">
        <v>51</v>
      </c>
      <c r="B25" s="45" t="s">
        <v>52</v>
      </c>
      <c r="C25" s="13" t="s">
        <v>11</v>
      </c>
      <c r="G25" s="18">
        <f>1/COUNTBLANK($F$23:$F$27)</f>
        <v>0.2</v>
      </c>
      <c r="H25" s="18">
        <f t="shared" si="5"/>
        <v>0.2</v>
      </c>
    </row>
    <row r="26" spans="1:8" x14ac:dyDescent="0.35">
      <c r="A26" s="27" t="s">
        <v>53</v>
      </c>
      <c r="B26" s="45" t="s">
        <v>54</v>
      </c>
      <c r="C26" s="13" t="s">
        <v>11</v>
      </c>
      <c r="G26" s="18">
        <f>1/COUNTBLANK($F$23:$F$27)</f>
        <v>0.2</v>
      </c>
      <c r="H26" s="18">
        <f t="shared" si="5"/>
        <v>0.2</v>
      </c>
    </row>
    <row r="27" spans="1:8" x14ac:dyDescent="0.35">
      <c r="A27" s="27" t="s">
        <v>55</v>
      </c>
      <c r="B27" s="45" t="s">
        <v>56</v>
      </c>
      <c r="C27" s="13" t="s">
        <v>11</v>
      </c>
      <c r="G27" s="18">
        <f>1/COUNTBLANK($F$23:$F$27)</f>
        <v>0.2</v>
      </c>
      <c r="H27" s="18">
        <f t="shared" si="5"/>
        <v>0.2</v>
      </c>
    </row>
    <row r="28" spans="1:8" x14ac:dyDescent="0.35">
      <c r="A28" s="6" t="s">
        <v>57</v>
      </c>
      <c r="B28" s="43"/>
      <c r="C28" s="13"/>
      <c r="D28" s="14">
        <f>D2</f>
        <v>0.125</v>
      </c>
      <c r="E28" s="10"/>
      <c r="F28" s="10"/>
    </row>
    <row r="29" spans="1:8" x14ac:dyDescent="0.35">
      <c r="A29" s="28" t="s">
        <v>58</v>
      </c>
      <c r="B29" s="46" t="s">
        <v>59</v>
      </c>
      <c r="C29" s="13"/>
      <c r="E29" s="14">
        <f>$D$28/2</f>
        <v>6.25E-2</v>
      </c>
      <c r="F29" s="14">
        <f>E29/$D$28</f>
        <v>0.5</v>
      </c>
      <c r="G29" s="20"/>
      <c r="H29" s="20"/>
    </row>
    <row r="30" spans="1:8" x14ac:dyDescent="0.35">
      <c r="A30" s="30" t="s">
        <v>60</v>
      </c>
      <c r="B30" s="47" t="s">
        <v>61</v>
      </c>
      <c r="C30" s="13" t="s">
        <v>11</v>
      </c>
      <c r="E30" s="23"/>
      <c r="F30" s="23"/>
      <c r="G30" s="18">
        <f>1/COUNTBLANK($F$30:$F$33)</f>
        <v>0.25</v>
      </c>
      <c r="H30" s="18">
        <f>G30*$F$29</f>
        <v>0.125</v>
      </c>
    </row>
    <row r="31" spans="1:8" x14ac:dyDescent="0.35">
      <c r="A31" s="30" t="s">
        <v>62</v>
      </c>
      <c r="B31" s="47" t="s">
        <v>63</v>
      </c>
      <c r="C31" s="13" t="s">
        <v>11</v>
      </c>
      <c r="E31" s="23"/>
      <c r="F31" s="23"/>
      <c r="G31" s="18">
        <f>1/COUNTBLANK($F$30:$F$33)</f>
        <v>0.25</v>
      </c>
      <c r="H31" s="18">
        <f>G31*$F$29</f>
        <v>0.125</v>
      </c>
    </row>
    <row r="32" spans="1:8" x14ac:dyDescent="0.35">
      <c r="A32" s="30" t="s">
        <v>64</v>
      </c>
      <c r="B32" s="47" t="s">
        <v>65</v>
      </c>
      <c r="C32" s="13" t="s">
        <v>11</v>
      </c>
      <c r="E32" s="23"/>
      <c r="F32" s="23"/>
      <c r="G32" s="18">
        <f>1/COUNTBLANK($F$30:$F$33)</f>
        <v>0.25</v>
      </c>
      <c r="H32" s="18">
        <f>G32*$F$29</f>
        <v>0.125</v>
      </c>
    </row>
    <row r="33" spans="1:8" x14ac:dyDescent="0.35">
      <c r="A33" s="30" t="s">
        <v>66</v>
      </c>
      <c r="B33" s="47" t="s">
        <v>67</v>
      </c>
      <c r="C33" s="13" t="s">
        <v>11</v>
      </c>
      <c r="E33" s="23"/>
      <c r="F33" s="23"/>
      <c r="G33" s="18">
        <f>1/COUNTBLANK($F$30:$F$33)</f>
        <v>0.25</v>
      </c>
      <c r="H33" s="18">
        <f>G33*$F$29</f>
        <v>0.125</v>
      </c>
    </row>
    <row r="34" spans="1:8" x14ac:dyDescent="0.35">
      <c r="A34" s="28" t="s">
        <v>68</v>
      </c>
      <c r="B34" s="46" t="s">
        <v>69</v>
      </c>
      <c r="C34" s="13"/>
      <c r="E34" s="14">
        <f>$D$28/2</f>
        <v>6.25E-2</v>
      </c>
      <c r="F34" s="14">
        <f>E34/$D$28</f>
        <v>0.5</v>
      </c>
      <c r="G34" s="20"/>
      <c r="H34" s="20"/>
    </row>
    <row r="35" spans="1:8" x14ac:dyDescent="0.35">
      <c r="A35" s="30" t="s">
        <v>70</v>
      </c>
      <c r="B35" s="47" t="s">
        <v>71</v>
      </c>
      <c r="C35" s="13" t="s">
        <v>11</v>
      </c>
      <c r="E35" s="23"/>
      <c r="F35" s="23"/>
      <c r="G35" s="18">
        <f t="shared" ref="G35:G42" si="6">1/COUNTBLANK($F$35:$F$42)</f>
        <v>0.125</v>
      </c>
      <c r="H35" s="18">
        <f t="shared" ref="H35:H42" si="7">G35*$F$34</f>
        <v>6.25E-2</v>
      </c>
    </row>
    <row r="36" spans="1:8" x14ac:dyDescent="0.35">
      <c r="A36" s="30" t="s">
        <v>72</v>
      </c>
      <c r="B36" s="47" t="s">
        <v>73</v>
      </c>
      <c r="C36" s="13" t="s">
        <v>48</v>
      </c>
      <c r="E36" s="23"/>
      <c r="F36" s="23"/>
      <c r="G36" s="18">
        <f t="shared" si="6"/>
        <v>0.125</v>
      </c>
      <c r="H36" s="18">
        <f t="shared" si="7"/>
        <v>6.25E-2</v>
      </c>
    </row>
    <row r="37" spans="1:8" x14ac:dyDescent="0.35">
      <c r="A37" s="30" t="s">
        <v>74</v>
      </c>
      <c r="B37" s="47" t="s">
        <v>75</v>
      </c>
      <c r="C37" s="13" t="s">
        <v>11</v>
      </c>
      <c r="E37" s="23"/>
      <c r="F37" s="23"/>
      <c r="G37" s="18">
        <f t="shared" si="6"/>
        <v>0.125</v>
      </c>
      <c r="H37" s="18">
        <f t="shared" si="7"/>
        <v>6.25E-2</v>
      </c>
    </row>
    <row r="38" spans="1:8" x14ac:dyDescent="0.35">
      <c r="A38" s="30" t="s">
        <v>76</v>
      </c>
      <c r="B38" s="47" t="s">
        <v>77</v>
      </c>
      <c r="C38" s="13" t="s">
        <v>11</v>
      </c>
      <c r="E38" s="23"/>
      <c r="F38" s="23"/>
      <c r="G38" s="18">
        <f t="shared" si="6"/>
        <v>0.125</v>
      </c>
      <c r="H38" s="18">
        <f t="shared" si="7"/>
        <v>6.25E-2</v>
      </c>
    </row>
    <row r="39" spans="1:8" x14ac:dyDescent="0.35">
      <c r="A39" s="30" t="s">
        <v>78</v>
      </c>
      <c r="B39" s="47" t="s">
        <v>79</v>
      </c>
      <c r="C39" s="13" t="s">
        <v>11</v>
      </c>
      <c r="E39" s="23"/>
      <c r="F39" s="23"/>
      <c r="G39" s="18">
        <f t="shared" si="6"/>
        <v>0.125</v>
      </c>
      <c r="H39" s="18">
        <f t="shared" si="7"/>
        <v>6.25E-2</v>
      </c>
    </row>
    <row r="40" spans="1:8" x14ac:dyDescent="0.35">
      <c r="A40" s="30" t="s">
        <v>80</v>
      </c>
      <c r="B40" s="47" t="s">
        <v>81</v>
      </c>
      <c r="C40" s="13" t="s">
        <v>11</v>
      </c>
      <c r="E40" s="23"/>
      <c r="F40" s="23"/>
      <c r="G40" s="18">
        <f t="shared" si="6"/>
        <v>0.125</v>
      </c>
      <c r="H40" s="18">
        <f t="shared" si="7"/>
        <v>6.25E-2</v>
      </c>
    </row>
    <row r="41" spans="1:8" x14ac:dyDescent="0.35">
      <c r="A41" s="30" t="s">
        <v>82</v>
      </c>
      <c r="B41" s="47" t="s">
        <v>83</v>
      </c>
      <c r="C41" s="13" t="s">
        <v>48</v>
      </c>
      <c r="E41" s="23"/>
      <c r="F41" s="23"/>
      <c r="G41" s="18">
        <f t="shared" si="6"/>
        <v>0.125</v>
      </c>
      <c r="H41" s="18">
        <f t="shared" si="7"/>
        <v>6.25E-2</v>
      </c>
    </row>
    <row r="42" spans="1:8" x14ac:dyDescent="0.35">
      <c r="A42" s="30" t="s">
        <v>84</v>
      </c>
      <c r="B42" s="47" t="s">
        <v>85</v>
      </c>
      <c r="C42" s="13" t="s">
        <v>48</v>
      </c>
      <c r="E42" s="23"/>
      <c r="F42" s="23"/>
      <c r="G42" s="18">
        <f t="shared" si="6"/>
        <v>0.125</v>
      </c>
      <c r="H42" s="18">
        <f t="shared" si="7"/>
        <v>6.25E-2</v>
      </c>
    </row>
    <row r="43" spans="1:8" x14ac:dyDescent="0.35">
      <c r="A43" s="6" t="s">
        <v>86</v>
      </c>
      <c r="B43" s="6"/>
      <c r="C43" s="13"/>
      <c r="D43" s="14">
        <f>D2</f>
        <v>0.125</v>
      </c>
      <c r="E43" s="23"/>
      <c r="F43" s="23"/>
      <c r="G43" s="25"/>
      <c r="H43" s="25"/>
    </row>
    <row r="44" spans="1:8" x14ac:dyDescent="0.35">
      <c r="A44" s="28" t="s">
        <v>87</v>
      </c>
      <c r="B44" s="46" t="s">
        <v>88</v>
      </c>
      <c r="C44" s="13"/>
      <c r="E44" s="14">
        <f>$D$28/2</f>
        <v>6.25E-2</v>
      </c>
      <c r="F44" s="14">
        <f>E44/$D$43</f>
        <v>0.5</v>
      </c>
      <c r="G44" s="20"/>
      <c r="H44" s="20"/>
    </row>
    <row r="45" spans="1:8" x14ac:dyDescent="0.35">
      <c r="A45" s="30" t="s">
        <v>89</v>
      </c>
      <c r="B45" s="47" t="s">
        <v>90</v>
      </c>
      <c r="C45" s="13" t="s">
        <v>11</v>
      </c>
      <c r="E45" s="23"/>
      <c r="F45" s="23"/>
      <c r="G45" s="18">
        <f>1/COUNTBLANK($F$45:$F$47)</f>
        <v>0.33333333333333331</v>
      </c>
      <c r="H45" s="18">
        <f t="shared" ref="H45:H53" si="8">G45*$F$44</f>
        <v>0.16666666666666666</v>
      </c>
    </row>
    <row r="46" spans="1:8" x14ac:dyDescent="0.35">
      <c r="A46" s="30" t="s">
        <v>91</v>
      </c>
      <c r="B46" s="47" t="s">
        <v>92</v>
      </c>
      <c r="C46" s="13" t="s">
        <v>48</v>
      </c>
      <c r="E46" s="23"/>
      <c r="F46" s="23"/>
      <c r="G46" s="18">
        <f>1/COUNTBLANK($F$45:$F$47)</f>
        <v>0.33333333333333331</v>
      </c>
      <c r="H46" s="18">
        <f t="shared" si="8"/>
        <v>0.16666666666666666</v>
      </c>
    </row>
    <row r="47" spans="1:8" x14ac:dyDescent="0.35">
      <c r="A47" s="30" t="s">
        <v>93</v>
      </c>
      <c r="B47" s="47" t="s">
        <v>94</v>
      </c>
      <c r="C47" s="13" t="s">
        <v>11</v>
      </c>
      <c r="E47" s="23"/>
      <c r="F47" s="23"/>
      <c r="G47" s="18">
        <f>1/COUNTBLANK($F$45:$F$47)</f>
        <v>0.33333333333333331</v>
      </c>
      <c r="H47" s="18">
        <f t="shared" si="8"/>
        <v>0.16666666666666666</v>
      </c>
    </row>
    <row r="48" spans="1:8" x14ac:dyDescent="0.35">
      <c r="A48" s="28" t="s">
        <v>95</v>
      </c>
      <c r="B48" s="46" t="s">
        <v>96</v>
      </c>
      <c r="C48" s="13"/>
      <c r="E48" s="14">
        <f>$D$43/2</f>
        <v>6.25E-2</v>
      </c>
      <c r="F48" s="14">
        <f>E48/$D$43</f>
        <v>0.5</v>
      </c>
      <c r="G48" s="18"/>
      <c r="H48" s="18"/>
    </row>
    <row r="49" spans="1:8" x14ac:dyDescent="0.35">
      <c r="A49" s="30" t="s">
        <v>97</v>
      </c>
      <c r="B49" s="47" t="s">
        <v>98</v>
      </c>
      <c r="C49" s="13" t="s">
        <v>11</v>
      </c>
      <c r="E49" s="23"/>
      <c r="F49" s="23"/>
      <c r="G49" s="18">
        <f>1/COUNTBLANK($F$49:$F$53)</f>
        <v>0.2</v>
      </c>
      <c r="H49" s="18">
        <f t="shared" si="8"/>
        <v>0.1</v>
      </c>
    </row>
    <row r="50" spans="1:8" x14ac:dyDescent="0.35">
      <c r="A50" s="30" t="s">
        <v>99</v>
      </c>
      <c r="B50" s="47" t="s">
        <v>100</v>
      </c>
      <c r="C50" s="13" t="s">
        <v>11</v>
      </c>
      <c r="E50" s="23"/>
      <c r="F50" s="23"/>
      <c r="G50" s="18">
        <f t="shared" ref="G50:G53" si="9">1/COUNTBLANK($F$49:$F$53)</f>
        <v>0.2</v>
      </c>
      <c r="H50" s="18">
        <f t="shared" si="8"/>
        <v>0.1</v>
      </c>
    </row>
    <row r="51" spans="1:8" x14ac:dyDescent="0.35">
      <c r="A51" s="30" t="s">
        <v>101</v>
      </c>
      <c r="B51" s="47" t="s">
        <v>102</v>
      </c>
      <c r="C51" s="13" t="s">
        <v>48</v>
      </c>
      <c r="E51" s="23"/>
      <c r="F51" s="23"/>
      <c r="G51" s="18">
        <f t="shared" si="9"/>
        <v>0.2</v>
      </c>
      <c r="H51" s="18">
        <f t="shared" si="8"/>
        <v>0.1</v>
      </c>
    </row>
    <row r="52" spans="1:8" x14ac:dyDescent="0.35">
      <c r="A52" s="30" t="s">
        <v>103</v>
      </c>
      <c r="B52" s="47" t="s">
        <v>104</v>
      </c>
      <c r="C52" s="13" t="s">
        <v>11</v>
      </c>
      <c r="E52" s="23"/>
      <c r="F52" s="23"/>
      <c r="G52" s="18">
        <f t="shared" si="9"/>
        <v>0.2</v>
      </c>
      <c r="H52" s="18">
        <f t="shared" si="8"/>
        <v>0.1</v>
      </c>
    </row>
    <row r="53" spans="1:8" x14ac:dyDescent="0.35">
      <c r="A53" s="30" t="s">
        <v>105</v>
      </c>
      <c r="B53" s="47" t="s">
        <v>106</v>
      </c>
      <c r="C53" s="13" t="s">
        <v>11</v>
      </c>
      <c r="E53" s="23"/>
      <c r="F53" s="23"/>
      <c r="G53" s="18">
        <f t="shared" si="9"/>
        <v>0.2</v>
      </c>
      <c r="H53" s="18">
        <f t="shared" si="8"/>
        <v>0.1</v>
      </c>
    </row>
    <row r="54" spans="1:8" x14ac:dyDescent="0.35">
      <c r="A54" s="6" t="s">
        <v>107</v>
      </c>
      <c r="B54" s="43"/>
      <c r="C54" s="13"/>
      <c r="D54" s="14">
        <f>D2</f>
        <v>0.125</v>
      </c>
      <c r="G54" s="20"/>
      <c r="H54" s="20"/>
    </row>
    <row r="55" spans="1:8" x14ac:dyDescent="0.35">
      <c r="A55" s="28" t="s">
        <v>108</v>
      </c>
      <c r="B55" s="48" t="s">
        <v>109</v>
      </c>
      <c r="C55" s="13"/>
      <c r="E55" s="14">
        <f>$D$54/2</f>
        <v>6.25E-2</v>
      </c>
      <c r="F55" s="14">
        <f>E55/$D$54</f>
        <v>0.5</v>
      </c>
      <c r="G55" s="20"/>
      <c r="H55" s="20"/>
    </row>
    <row r="56" spans="1:8" x14ac:dyDescent="0.35">
      <c r="A56" s="16" t="s">
        <v>110</v>
      </c>
      <c r="B56" s="47" t="s">
        <v>111</v>
      </c>
      <c r="C56" s="13" t="s">
        <v>11</v>
      </c>
      <c r="E56" s="23"/>
      <c r="F56" s="23"/>
      <c r="G56" s="18">
        <f>1/COUNTBLANK($F$56:$F$59)</f>
        <v>0.25</v>
      </c>
      <c r="H56" s="18">
        <f>G56*$F$55</f>
        <v>0.125</v>
      </c>
    </row>
    <row r="57" spans="1:8" x14ac:dyDescent="0.35">
      <c r="A57" s="16" t="s">
        <v>112</v>
      </c>
      <c r="B57" s="47" t="s">
        <v>113</v>
      </c>
      <c r="C57" s="13" t="s">
        <v>11</v>
      </c>
      <c r="G57" s="18">
        <f>1/COUNTBLANK($F$56:$F$59)</f>
        <v>0.25</v>
      </c>
      <c r="H57" s="18">
        <f>G57*$F$55</f>
        <v>0.125</v>
      </c>
    </row>
    <row r="58" spans="1:8" x14ac:dyDescent="0.35">
      <c r="A58" s="16" t="s">
        <v>114</v>
      </c>
      <c r="B58" s="47" t="s">
        <v>115</v>
      </c>
      <c r="C58" s="13" t="s">
        <v>11</v>
      </c>
      <c r="G58" s="18">
        <f>1/COUNTBLANK($F$56:$F$59)</f>
        <v>0.25</v>
      </c>
      <c r="H58" s="18">
        <f>G58*$F$55</f>
        <v>0.125</v>
      </c>
    </row>
    <row r="59" spans="1:8" x14ac:dyDescent="0.35">
      <c r="A59" s="16" t="s">
        <v>116</v>
      </c>
      <c r="B59" s="47" t="s">
        <v>117</v>
      </c>
      <c r="C59" s="13" t="s">
        <v>11</v>
      </c>
      <c r="G59" s="18">
        <f>1/COUNTBLANK($F$56:$F$59)</f>
        <v>0.25</v>
      </c>
      <c r="H59" s="18">
        <f>G59*$F$55</f>
        <v>0.125</v>
      </c>
    </row>
    <row r="60" spans="1:8" x14ac:dyDescent="0.35">
      <c r="A60" s="28" t="s">
        <v>118</v>
      </c>
      <c r="B60" s="31" t="s">
        <v>119</v>
      </c>
      <c r="C60" s="13"/>
      <c r="E60" s="14">
        <f>$D$54/2</f>
        <v>6.25E-2</v>
      </c>
      <c r="F60" s="14">
        <f>E60/$D$54</f>
        <v>0.5</v>
      </c>
      <c r="G60" s="20"/>
      <c r="H60" s="20"/>
    </row>
    <row r="61" spans="1:8" x14ac:dyDescent="0.35">
      <c r="A61" s="53" t="s">
        <v>120</v>
      </c>
      <c r="B61" s="47" t="s">
        <v>121</v>
      </c>
      <c r="C61" s="13" t="s">
        <v>11</v>
      </c>
      <c r="G61" s="18">
        <f>1/COUNTBLANK($F$61:$F$65)</f>
        <v>0.2</v>
      </c>
      <c r="H61" s="18">
        <f>G61*$F$60</f>
        <v>0.1</v>
      </c>
    </row>
    <row r="62" spans="1:8" x14ac:dyDescent="0.35">
      <c r="A62" s="16" t="s">
        <v>122</v>
      </c>
      <c r="B62" s="47" t="s">
        <v>123</v>
      </c>
      <c r="C62" s="13" t="s">
        <v>11</v>
      </c>
      <c r="G62" s="18">
        <f>1/COUNTBLANK($F$61:$F$65)</f>
        <v>0.2</v>
      </c>
      <c r="H62" s="18">
        <f t="shared" ref="H62:H65" si="10">G62*$F$60</f>
        <v>0.1</v>
      </c>
    </row>
    <row r="63" spans="1:8" x14ac:dyDescent="0.35">
      <c r="A63" s="16" t="s">
        <v>124</v>
      </c>
      <c r="B63" s="47" t="s">
        <v>125</v>
      </c>
      <c r="C63" s="13" t="s">
        <v>11</v>
      </c>
      <c r="G63" s="18">
        <f>1/COUNTBLANK($F$61:$F$65)</f>
        <v>0.2</v>
      </c>
      <c r="H63" s="18">
        <f t="shared" si="10"/>
        <v>0.1</v>
      </c>
    </row>
    <row r="64" spans="1:8" x14ac:dyDescent="0.35">
      <c r="A64" s="16" t="s">
        <v>126</v>
      </c>
      <c r="B64" s="47" t="s">
        <v>127</v>
      </c>
      <c r="C64" s="13" t="s">
        <v>11</v>
      </c>
      <c r="G64" s="18">
        <f>1/COUNTBLANK($F$61:$F$65)</f>
        <v>0.2</v>
      </c>
      <c r="H64" s="18">
        <f t="shared" si="10"/>
        <v>0.1</v>
      </c>
    </row>
    <row r="65" spans="1:8" x14ac:dyDescent="0.35">
      <c r="A65" s="16" t="s">
        <v>128</v>
      </c>
      <c r="B65" s="47" t="s">
        <v>129</v>
      </c>
      <c r="C65" s="13" t="s">
        <v>11</v>
      </c>
      <c r="G65" s="18">
        <f>1/COUNTBLANK($F$61:$F$65)</f>
        <v>0.2</v>
      </c>
      <c r="H65" s="18">
        <f t="shared" si="10"/>
        <v>0.1</v>
      </c>
    </row>
    <row r="66" spans="1:8" x14ac:dyDescent="0.35">
      <c r="A66" s="6" t="s">
        <v>130</v>
      </c>
      <c r="B66" s="6"/>
      <c r="C66" s="13"/>
      <c r="D66" s="14">
        <f>D2</f>
        <v>0.125</v>
      </c>
      <c r="G66" s="18"/>
      <c r="H66" s="18"/>
    </row>
    <row r="67" spans="1:8" x14ac:dyDescent="0.35">
      <c r="A67" s="28" t="s">
        <v>131</v>
      </c>
      <c r="B67" s="31" t="s">
        <v>132</v>
      </c>
      <c r="C67" s="13"/>
      <c r="E67" s="14">
        <f>$D$66/2</f>
        <v>6.25E-2</v>
      </c>
      <c r="F67" s="14">
        <f>E67/$D$66</f>
        <v>0.5</v>
      </c>
      <c r="G67" s="18"/>
      <c r="H67" s="18"/>
    </row>
    <row r="68" spans="1:8" x14ac:dyDescent="0.35">
      <c r="A68" s="16" t="s">
        <v>133</v>
      </c>
      <c r="B68" s="47" t="s">
        <v>134</v>
      </c>
      <c r="C68" s="13" t="s">
        <v>11</v>
      </c>
      <c r="G68" s="18">
        <f>1/COUNTBLANK($F$68:$F$70)</f>
        <v>0.33333333333333331</v>
      </c>
      <c r="H68" s="18">
        <f t="shared" ref="H68:H70" si="11">G68*$F$67</f>
        <v>0.16666666666666666</v>
      </c>
    </row>
    <row r="69" spans="1:8" x14ac:dyDescent="0.35">
      <c r="A69" s="16" t="s">
        <v>135</v>
      </c>
      <c r="B69" s="47" t="s">
        <v>136</v>
      </c>
      <c r="C69" s="13" t="s">
        <v>11</v>
      </c>
      <c r="G69" s="18">
        <f>1/COUNTBLANK($F$68:$F$70)</f>
        <v>0.33333333333333331</v>
      </c>
      <c r="H69" s="18">
        <f t="shared" si="11"/>
        <v>0.16666666666666666</v>
      </c>
    </row>
    <row r="70" spans="1:8" x14ac:dyDescent="0.35">
      <c r="A70" s="16" t="s">
        <v>137</v>
      </c>
      <c r="B70" s="47" t="s">
        <v>138</v>
      </c>
      <c r="C70" s="13" t="s">
        <v>11</v>
      </c>
      <c r="G70" s="18">
        <f>1/COUNTBLANK($F$68:$F$70)</f>
        <v>0.33333333333333331</v>
      </c>
      <c r="H70" s="18">
        <f t="shared" si="11"/>
        <v>0.16666666666666666</v>
      </c>
    </row>
    <row r="71" spans="1:8" x14ac:dyDescent="0.35">
      <c r="A71" s="28" t="s">
        <v>139</v>
      </c>
      <c r="B71" s="31" t="s">
        <v>140</v>
      </c>
      <c r="C71" s="13"/>
      <c r="E71" s="14">
        <f>$D$66/2</f>
        <v>6.25E-2</v>
      </c>
      <c r="F71" s="14">
        <f>E71/$D$66</f>
        <v>0.5</v>
      </c>
      <c r="G71" s="20"/>
      <c r="H71" s="20"/>
    </row>
    <row r="72" spans="1:8" x14ac:dyDescent="0.35">
      <c r="A72" s="16" t="s">
        <v>141</v>
      </c>
      <c r="B72" s="47" t="s">
        <v>142</v>
      </c>
      <c r="C72" s="13" t="s">
        <v>11</v>
      </c>
      <c r="G72" s="18">
        <f>1/COUNTBLANK($F$72:$F$75)</f>
        <v>0.25</v>
      </c>
      <c r="H72" s="18">
        <f>G72*$F$71</f>
        <v>0.125</v>
      </c>
    </row>
    <row r="73" spans="1:8" x14ac:dyDescent="0.35">
      <c r="A73" s="16" t="s">
        <v>143</v>
      </c>
      <c r="B73" s="47" t="s">
        <v>144</v>
      </c>
      <c r="C73" s="13" t="s">
        <v>11</v>
      </c>
      <c r="G73" s="18">
        <f t="shared" ref="G73:G75" si="12">1/COUNTBLANK($F$72:$F$75)</f>
        <v>0.25</v>
      </c>
      <c r="H73" s="18">
        <f t="shared" ref="H73:H75" si="13">G73*$F$71</f>
        <v>0.125</v>
      </c>
    </row>
    <row r="74" spans="1:8" x14ac:dyDescent="0.35">
      <c r="A74" s="16" t="s">
        <v>145</v>
      </c>
      <c r="B74" s="47" t="s">
        <v>146</v>
      </c>
      <c r="C74" s="13" t="s">
        <v>11</v>
      </c>
      <c r="G74" s="18">
        <f t="shared" si="12"/>
        <v>0.25</v>
      </c>
      <c r="H74" s="18">
        <f t="shared" si="13"/>
        <v>0.125</v>
      </c>
    </row>
    <row r="75" spans="1:8" x14ac:dyDescent="0.35">
      <c r="A75" s="16" t="s">
        <v>147</v>
      </c>
      <c r="B75" s="47" t="s">
        <v>148</v>
      </c>
      <c r="C75" s="13" t="s">
        <v>11</v>
      </c>
      <c r="G75" s="18">
        <f t="shared" si="12"/>
        <v>0.25</v>
      </c>
      <c r="H75" s="18">
        <f t="shared" si="13"/>
        <v>0.125</v>
      </c>
    </row>
    <row r="76" spans="1:8" x14ac:dyDescent="0.35">
      <c r="A76" s="6" t="s">
        <v>149</v>
      </c>
      <c r="B76" s="7"/>
      <c r="C76" s="13"/>
      <c r="D76" s="14">
        <f>D2</f>
        <v>0.125</v>
      </c>
      <c r="G76" s="20"/>
      <c r="H76" s="20"/>
    </row>
    <row r="77" spans="1:8" x14ac:dyDescent="0.35">
      <c r="A77" s="28" t="s">
        <v>150</v>
      </c>
      <c r="B77" s="29" t="s">
        <v>151</v>
      </c>
      <c r="C77" s="13"/>
      <c r="E77" s="14">
        <f>$D$76/3</f>
        <v>4.1666666666666664E-2</v>
      </c>
      <c r="F77" s="14">
        <f>E77/$D$76</f>
        <v>0.33333333333333331</v>
      </c>
      <c r="G77" s="20"/>
      <c r="H77" s="20"/>
    </row>
    <row r="78" spans="1:8" x14ac:dyDescent="0.35">
      <c r="A78" s="16" t="s">
        <v>152</v>
      </c>
      <c r="B78" s="22" t="s">
        <v>153</v>
      </c>
      <c r="C78" s="13" t="s">
        <v>11</v>
      </c>
      <c r="G78" s="18">
        <f>1/COUNTBLANK($F$78:$F$79)</f>
        <v>0.5</v>
      </c>
      <c r="H78" s="18">
        <f>G78*$F$77</f>
        <v>0.16666666666666666</v>
      </c>
    </row>
    <row r="79" spans="1:8" x14ac:dyDescent="0.35">
      <c r="A79" s="16" t="s">
        <v>154</v>
      </c>
      <c r="B79" s="22" t="s">
        <v>155</v>
      </c>
      <c r="C79" s="13" t="s">
        <v>11</v>
      </c>
      <c r="G79" s="18">
        <f>1/COUNTBLANK($F$78:$F$79)</f>
        <v>0.5</v>
      </c>
      <c r="H79" s="18">
        <f>G79*$F$77</f>
        <v>0.16666666666666666</v>
      </c>
    </row>
    <row r="80" spans="1:8" x14ac:dyDescent="0.35">
      <c r="A80" s="28" t="s">
        <v>156</v>
      </c>
      <c r="B80" s="29" t="s">
        <v>157</v>
      </c>
      <c r="C80" s="13"/>
      <c r="E80" s="14">
        <f>$D$76/3</f>
        <v>4.1666666666666664E-2</v>
      </c>
      <c r="F80" s="14">
        <f>E80/$D$76</f>
        <v>0.33333333333333331</v>
      </c>
      <c r="G80" s="20"/>
      <c r="H80" s="20"/>
    </row>
    <row r="81" spans="1:8" x14ac:dyDescent="0.35">
      <c r="A81" s="16" t="s">
        <v>158</v>
      </c>
      <c r="B81" s="17" t="s">
        <v>159</v>
      </c>
      <c r="C81" s="13" t="s">
        <v>11</v>
      </c>
      <c r="G81" s="18">
        <f>1/COUNTBLANK($F$81:$F$83)</f>
        <v>0.33333333333333331</v>
      </c>
      <c r="H81" s="18">
        <f>G81*$F$80</f>
        <v>0.1111111111111111</v>
      </c>
    </row>
    <row r="82" spans="1:8" x14ac:dyDescent="0.35">
      <c r="A82" s="16" t="s">
        <v>160</v>
      </c>
      <c r="B82" s="17" t="s">
        <v>161</v>
      </c>
      <c r="C82" s="13" t="s">
        <v>11</v>
      </c>
      <c r="G82" s="18">
        <f>1/COUNTBLANK($F$81:$F$83)</f>
        <v>0.33333333333333331</v>
      </c>
      <c r="H82" s="18">
        <f>G82*$F$80</f>
        <v>0.1111111111111111</v>
      </c>
    </row>
    <row r="83" spans="1:8" x14ac:dyDescent="0.35">
      <c r="A83" s="16" t="s">
        <v>162</v>
      </c>
      <c r="B83" s="22" t="s">
        <v>163</v>
      </c>
      <c r="C83" s="13" t="s">
        <v>11</v>
      </c>
      <c r="G83" s="18">
        <f>1/COUNTBLANK($F$81:$F$83)</f>
        <v>0.33333333333333331</v>
      </c>
      <c r="H83" s="18">
        <f>G83*$F$80</f>
        <v>0.1111111111111111</v>
      </c>
    </row>
    <row r="84" spans="1:8" x14ac:dyDescent="0.35">
      <c r="A84" s="28" t="s">
        <v>164</v>
      </c>
      <c r="B84" s="29" t="s">
        <v>165</v>
      </c>
      <c r="C84" s="13"/>
      <c r="E84" s="14">
        <f>$D$76/3</f>
        <v>4.1666666666666664E-2</v>
      </c>
      <c r="F84" s="14">
        <f>E84/$D$76</f>
        <v>0.33333333333333331</v>
      </c>
      <c r="G84" s="20"/>
      <c r="H84" s="20"/>
    </row>
    <row r="85" spans="1:8" x14ac:dyDescent="0.35">
      <c r="A85" s="16" t="s">
        <v>166</v>
      </c>
      <c r="B85" s="22" t="s">
        <v>167</v>
      </c>
      <c r="C85" s="13" t="s">
        <v>11</v>
      </c>
      <c r="G85" s="18">
        <f>1/COUNTBLANK($F$85:$F$86)</f>
        <v>0.5</v>
      </c>
      <c r="H85" s="18">
        <f>G85*$F$84</f>
        <v>0.16666666666666666</v>
      </c>
    </row>
    <row r="86" spans="1:8" x14ac:dyDescent="0.35">
      <c r="A86" s="16" t="s">
        <v>168</v>
      </c>
      <c r="B86" s="22" t="s">
        <v>169</v>
      </c>
      <c r="C86" s="13" t="s">
        <v>11</v>
      </c>
      <c r="G86" s="18">
        <f>1/COUNTBLANK($F$85:$F$86)</f>
        <v>0.5</v>
      </c>
      <c r="H86" s="18">
        <f>G86*$F$84</f>
        <v>0.16666666666666666</v>
      </c>
    </row>
  </sheetData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453125" customWidth="1"/>
  </cols>
  <sheetData>
    <row r="1" spans="1:2" x14ac:dyDescent="0.35">
      <c r="A1" s="1" t="s">
        <v>209</v>
      </c>
    </row>
    <row r="2" spans="1:2" ht="48.75" customHeight="1" x14ac:dyDescent="0.35">
      <c r="A2" s="78" t="s">
        <v>210</v>
      </c>
      <c r="B2" s="78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5">
        <v>502.48044732239896</v>
      </c>
    </row>
    <row r="5" spans="1:2" x14ac:dyDescent="0.35">
      <c r="A5" t="s">
        <v>172</v>
      </c>
      <c r="B5" s="35">
        <v>255.95831038254059</v>
      </c>
    </row>
    <row r="6" spans="1:2" x14ac:dyDescent="0.35">
      <c r="A6" t="s">
        <v>173</v>
      </c>
      <c r="B6" s="35">
        <v>249.85270120642184</v>
      </c>
    </row>
    <row r="7" spans="1:2" x14ac:dyDescent="0.35">
      <c r="A7" t="s">
        <v>174</v>
      </c>
      <c r="B7" s="35">
        <v>411.0944528124657</v>
      </c>
    </row>
    <row r="8" spans="1:2" x14ac:dyDescent="0.35">
      <c r="A8" t="s">
        <v>175</v>
      </c>
      <c r="B8" s="35">
        <v>201.502214389144</v>
      </c>
    </row>
    <row r="9" spans="1:2" x14ac:dyDescent="0.35">
      <c r="A9" t="s">
        <v>176</v>
      </c>
      <c r="B9" s="35">
        <v>380.37711713831487</v>
      </c>
    </row>
    <row r="10" spans="1:2" x14ac:dyDescent="0.35">
      <c r="A10" t="s">
        <v>177</v>
      </c>
      <c r="B10" s="35">
        <v>145.96610258210751</v>
      </c>
    </row>
    <row r="11" spans="1:2" x14ac:dyDescent="0.35">
      <c r="A11" t="s">
        <v>178</v>
      </c>
      <c r="B11" s="35">
        <v>613.57632751555423</v>
      </c>
    </row>
    <row r="12" spans="1:2" x14ac:dyDescent="0.35">
      <c r="A12" t="s">
        <v>179</v>
      </c>
      <c r="B12" s="35">
        <v>149.49894616817338</v>
      </c>
    </row>
    <row r="13" spans="1:2" x14ac:dyDescent="0.35">
      <c r="A13" t="s">
        <v>180</v>
      </c>
      <c r="B13" s="35">
        <v>365.10487216122414</v>
      </c>
    </row>
    <row r="14" spans="1:2" x14ac:dyDescent="0.35">
      <c r="A14" t="s">
        <v>181</v>
      </c>
      <c r="B14" s="35">
        <v>232.68666673579838</v>
      </c>
    </row>
    <row r="15" spans="1:2" x14ac:dyDescent="0.35">
      <c r="A15" t="s">
        <v>182</v>
      </c>
      <c r="B15" s="35">
        <v>286.47122746412055</v>
      </c>
    </row>
    <row r="16" spans="1:2" x14ac:dyDescent="0.35">
      <c r="A16" t="s">
        <v>183</v>
      </c>
      <c r="B16" s="35">
        <v>347.92059835269799</v>
      </c>
    </row>
    <row r="17" spans="1:2" x14ac:dyDescent="0.35">
      <c r="A17" t="s">
        <v>184</v>
      </c>
      <c r="B17" s="35">
        <v>426.9817514779761</v>
      </c>
    </row>
    <row r="18" spans="1:2" x14ac:dyDescent="0.35">
      <c r="A18" t="s">
        <v>185</v>
      </c>
      <c r="B18" s="35">
        <v>200.28528185860466</v>
      </c>
    </row>
    <row r="19" spans="1:2" x14ac:dyDescent="0.35">
      <c r="A19" t="s">
        <v>186</v>
      </c>
      <c r="B19" s="35">
        <v>297.10104086731207</v>
      </c>
    </row>
    <row r="20" spans="1:2" x14ac:dyDescent="0.35">
      <c r="A20" t="s">
        <v>187</v>
      </c>
      <c r="B20" s="35">
        <v>328.48680964443184</v>
      </c>
    </row>
    <row r="21" spans="1:2" x14ac:dyDescent="0.35">
      <c r="A21" t="s">
        <v>188</v>
      </c>
      <c r="B21" s="35">
        <v>401.15984627250083</v>
      </c>
    </row>
    <row r="22" spans="1:2" x14ac:dyDescent="0.35">
      <c r="A22" t="s">
        <v>189</v>
      </c>
      <c r="B22" s="35">
        <v>633.27780790916665</v>
      </c>
    </row>
    <row r="23" spans="1:2" x14ac:dyDescent="0.35">
      <c r="A23" t="s">
        <v>190</v>
      </c>
      <c r="B23" s="35">
        <v>285.12701548935553</v>
      </c>
    </row>
    <row r="24" spans="1:2" x14ac:dyDescent="0.35">
      <c r="A24" t="s">
        <v>191</v>
      </c>
      <c r="B24" s="35">
        <v>330.64338908483387</v>
      </c>
    </row>
    <row r="25" spans="1:2" x14ac:dyDescent="0.35">
      <c r="A25" t="s">
        <v>192</v>
      </c>
      <c r="B25" s="35">
        <v>255.48613907029707</v>
      </c>
    </row>
    <row r="26" spans="1:2" x14ac:dyDescent="0.35">
      <c r="A26" t="s">
        <v>193</v>
      </c>
      <c r="B26" s="35">
        <v>282.9195536627206</v>
      </c>
    </row>
    <row r="28" spans="1:2" x14ac:dyDescent="0.35">
      <c r="A28" s="66" t="s">
        <v>211</v>
      </c>
    </row>
  </sheetData>
  <mergeCells count="1"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D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7265625" customWidth="1"/>
  </cols>
  <sheetData>
    <row r="1" spans="1:4" x14ac:dyDescent="0.35">
      <c r="A1" s="80" t="s">
        <v>212</v>
      </c>
      <c r="B1" s="80"/>
      <c r="C1" s="80"/>
      <c r="D1" s="80"/>
    </row>
    <row r="2" spans="1:4" ht="102.75" customHeight="1" x14ac:dyDescent="0.35">
      <c r="A2" s="79" t="s">
        <v>213</v>
      </c>
      <c r="B2" s="79"/>
    </row>
    <row r="3" spans="1:4" x14ac:dyDescent="0.35">
      <c r="A3" s="49" t="s">
        <v>170</v>
      </c>
      <c r="B3" s="49">
        <v>2024</v>
      </c>
    </row>
    <row r="4" spans="1:4" x14ac:dyDescent="0.35">
      <c r="A4" t="s">
        <v>171</v>
      </c>
      <c r="B4" s="37">
        <v>3.4166666666666665</v>
      </c>
    </row>
    <row r="5" spans="1:4" x14ac:dyDescent="0.35">
      <c r="A5" t="s">
        <v>172</v>
      </c>
      <c r="B5" s="37">
        <v>3.8461538461538463</v>
      </c>
    </row>
    <row r="6" spans="1:4" x14ac:dyDescent="0.35">
      <c r="A6" t="s">
        <v>173</v>
      </c>
      <c r="B6" s="37">
        <v>3.7</v>
      </c>
    </row>
    <row r="7" spans="1:4" x14ac:dyDescent="0.35">
      <c r="A7" t="s">
        <v>174</v>
      </c>
      <c r="B7" s="37">
        <v>4.2765957446808507</v>
      </c>
    </row>
    <row r="8" spans="1:4" x14ac:dyDescent="0.35">
      <c r="A8" t="s">
        <v>175</v>
      </c>
      <c r="B8" s="37">
        <v>3.354838709677419</v>
      </c>
    </row>
    <row r="9" spans="1:4" x14ac:dyDescent="0.35">
      <c r="A9" t="s">
        <v>176</v>
      </c>
      <c r="B9" s="37">
        <v>3.416666666666667</v>
      </c>
    </row>
    <row r="10" spans="1:4" x14ac:dyDescent="0.35">
      <c r="A10" t="s">
        <v>177</v>
      </c>
      <c r="B10" s="37">
        <v>3.5263157894736841</v>
      </c>
    </row>
    <row r="11" spans="1:4" x14ac:dyDescent="0.35">
      <c r="A11" t="s">
        <v>178</v>
      </c>
      <c r="B11" s="37">
        <v>4.21</v>
      </c>
    </row>
    <row r="12" spans="1:4" x14ac:dyDescent="0.35">
      <c r="A12" t="s">
        <v>179</v>
      </c>
      <c r="B12" s="37">
        <v>3.19</v>
      </c>
    </row>
    <row r="13" spans="1:4" x14ac:dyDescent="0.35">
      <c r="A13" t="s">
        <v>180</v>
      </c>
      <c r="B13" s="37">
        <v>4</v>
      </c>
    </row>
    <row r="14" spans="1:4" x14ac:dyDescent="0.35">
      <c r="A14" t="s">
        <v>181</v>
      </c>
      <c r="B14" s="37">
        <v>3.64</v>
      </c>
    </row>
    <row r="15" spans="1:4" x14ac:dyDescent="0.35">
      <c r="A15" t="s">
        <v>182</v>
      </c>
      <c r="B15" s="37">
        <v>3.57</v>
      </c>
    </row>
    <row r="16" spans="1:4" x14ac:dyDescent="0.35">
      <c r="A16" t="s">
        <v>183</v>
      </c>
      <c r="B16" s="37">
        <v>3.6</v>
      </c>
    </row>
    <row r="17" spans="1:2" x14ac:dyDescent="0.35">
      <c r="A17" t="s">
        <v>184</v>
      </c>
      <c r="B17" s="37">
        <v>3.82</v>
      </c>
    </row>
    <row r="18" spans="1:2" x14ac:dyDescent="0.35">
      <c r="A18" t="s">
        <v>185</v>
      </c>
      <c r="B18" s="37">
        <v>4.25</v>
      </c>
    </row>
    <row r="19" spans="1:2" x14ac:dyDescent="0.35">
      <c r="A19" t="s">
        <v>186</v>
      </c>
      <c r="B19" s="37">
        <v>3.71</v>
      </c>
    </row>
    <row r="20" spans="1:2" x14ac:dyDescent="0.35">
      <c r="A20" t="s">
        <v>187</v>
      </c>
      <c r="B20" s="37">
        <v>4.33</v>
      </c>
    </row>
    <row r="21" spans="1:2" x14ac:dyDescent="0.35">
      <c r="A21" t="s">
        <v>188</v>
      </c>
      <c r="B21" s="37">
        <v>3.74</v>
      </c>
    </row>
    <row r="22" spans="1:2" x14ac:dyDescent="0.35">
      <c r="A22" t="s">
        <v>189</v>
      </c>
      <c r="B22" s="37">
        <v>2.88</v>
      </c>
    </row>
    <row r="23" spans="1:2" x14ac:dyDescent="0.35">
      <c r="A23" t="s">
        <v>190</v>
      </c>
      <c r="B23" s="37">
        <v>4.0599999999999996</v>
      </c>
    </row>
    <row r="24" spans="1:2" x14ac:dyDescent="0.35">
      <c r="A24" t="s">
        <v>191</v>
      </c>
      <c r="B24" s="37">
        <v>4.09</v>
      </c>
    </row>
    <row r="25" spans="1:2" x14ac:dyDescent="0.35">
      <c r="A25" t="s">
        <v>192</v>
      </c>
      <c r="B25" s="37">
        <v>3.75</v>
      </c>
    </row>
    <row r="26" spans="1:2" x14ac:dyDescent="0.35">
      <c r="A26" t="s">
        <v>193</v>
      </c>
      <c r="B26" s="37">
        <v>4.18</v>
      </c>
    </row>
    <row r="28" spans="1:2" x14ac:dyDescent="0.35">
      <c r="A28" s="66" t="s">
        <v>214</v>
      </c>
    </row>
  </sheetData>
  <mergeCells count="2">
    <mergeCell ref="A2:B2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B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26953125" customWidth="1"/>
  </cols>
  <sheetData>
    <row r="1" spans="1:2" x14ac:dyDescent="0.35">
      <c r="A1" s="75" t="s">
        <v>215</v>
      </c>
      <c r="B1" s="75"/>
    </row>
    <row r="2" spans="1:2" ht="52.5" customHeight="1" x14ac:dyDescent="0.35">
      <c r="A2" s="77" t="s">
        <v>216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2">
        <v>58.196289679017575</v>
      </c>
    </row>
    <row r="5" spans="1:2" x14ac:dyDescent="0.35">
      <c r="A5" t="s">
        <v>172</v>
      </c>
      <c r="B5" s="32">
        <v>64.505785996589239</v>
      </c>
    </row>
    <row r="6" spans="1:2" x14ac:dyDescent="0.35">
      <c r="A6" t="s">
        <v>173</v>
      </c>
      <c r="B6" s="32">
        <v>62.795152151769798</v>
      </c>
    </row>
    <row r="7" spans="1:2" x14ac:dyDescent="0.35">
      <c r="A7" t="s">
        <v>174</v>
      </c>
      <c r="B7" s="32">
        <v>58.588222483504524</v>
      </c>
    </row>
    <row r="8" spans="1:2" x14ac:dyDescent="0.35">
      <c r="A8" t="s">
        <v>175</v>
      </c>
      <c r="B8" s="32">
        <v>59.676999628625026</v>
      </c>
    </row>
    <row r="9" spans="1:2" x14ac:dyDescent="0.35">
      <c r="A9" t="s">
        <v>176</v>
      </c>
      <c r="B9" s="32">
        <v>62.508884330352636</v>
      </c>
    </row>
    <row r="10" spans="1:2" x14ac:dyDescent="0.35">
      <c r="A10" t="s">
        <v>177</v>
      </c>
      <c r="B10" s="32">
        <v>54.454656862745104</v>
      </c>
    </row>
    <row r="11" spans="1:2" x14ac:dyDescent="0.35">
      <c r="A11" t="s">
        <v>178</v>
      </c>
      <c r="B11" s="32">
        <v>59.272611177171449</v>
      </c>
    </row>
    <row r="12" spans="1:2" x14ac:dyDescent="0.35">
      <c r="A12" t="s">
        <v>179</v>
      </c>
      <c r="B12" s="32">
        <v>57.577706775982641</v>
      </c>
    </row>
    <row r="13" spans="1:2" x14ac:dyDescent="0.35">
      <c r="A13" t="s">
        <v>180</v>
      </c>
      <c r="B13" s="32" t="s">
        <v>217</v>
      </c>
    </row>
    <row r="14" spans="1:2" x14ac:dyDescent="0.35">
      <c r="A14" t="s">
        <v>181</v>
      </c>
      <c r="B14" s="32">
        <v>64.943783068783077</v>
      </c>
    </row>
    <row r="15" spans="1:2" x14ac:dyDescent="0.35">
      <c r="A15" t="s">
        <v>182</v>
      </c>
      <c r="B15" s="32">
        <v>59.773148148148152</v>
      </c>
    </row>
    <row r="16" spans="1:2" x14ac:dyDescent="0.35">
      <c r="A16" t="s">
        <v>183</v>
      </c>
      <c r="B16" s="32">
        <v>61.768006801974188</v>
      </c>
    </row>
    <row r="17" spans="1:2" x14ac:dyDescent="0.35">
      <c r="A17" t="s">
        <v>184</v>
      </c>
      <c r="B17" s="32" t="s">
        <v>217</v>
      </c>
    </row>
    <row r="18" spans="1:2" x14ac:dyDescent="0.35">
      <c r="A18" t="s">
        <v>185</v>
      </c>
      <c r="B18" s="32">
        <v>61.190476190476197</v>
      </c>
    </row>
    <row r="19" spans="1:2" x14ac:dyDescent="0.35">
      <c r="A19" t="s">
        <v>186</v>
      </c>
      <c r="B19" s="32" t="s">
        <v>217</v>
      </c>
    </row>
    <row r="20" spans="1:2" x14ac:dyDescent="0.35">
      <c r="A20" t="s">
        <v>187</v>
      </c>
      <c r="B20" s="32" t="s">
        <v>217</v>
      </c>
    </row>
    <row r="21" spans="1:2" x14ac:dyDescent="0.35">
      <c r="A21" t="s">
        <v>188</v>
      </c>
      <c r="B21" s="32">
        <v>61.13095238095238</v>
      </c>
    </row>
    <row r="22" spans="1:2" x14ac:dyDescent="0.35">
      <c r="A22" t="s">
        <v>189</v>
      </c>
      <c r="B22" s="32" t="s">
        <v>217</v>
      </c>
    </row>
    <row r="23" spans="1:2" x14ac:dyDescent="0.35">
      <c r="A23" t="s">
        <v>190</v>
      </c>
      <c r="B23" s="32">
        <v>52.297453703703702</v>
      </c>
    </row>
    <row r="24" spans="1:2" x14ac:dyDescent="0.35">
      <c r="A24" t="s">
        <v>191</v>
      </c>
      <c r="B24" s="32">
        <v>62.826252723311541</v>
      </c>
    </row>
    <row r="25" spans="1:2" x14ac:dyDescent="0.35">
      <c r="A25" t="s">
        <v>192</v>
      </c>
      <c r="B25" s="32">
        <v>53.125</v>
      </c>
    </row>
    <row r="26" spans="1:2" x14ac:dyDescent="0.35">
      <c r="A26" t="s">
        <v>193</v>
      </c>
      <c r="B26" s="32">
        <v>59.18981481481481</v>
      </c>
    </row>
    <row r="28" spans="1:2" x14ac:dyDescent="0.35">
      <c r="A28" s="66" t="s">
        <v>218</v>
      </c>
    </row>
    <row r="29" spans="1:2" x14ac:dyDescent="0.35">
      <c r="A29" t="s">
        <v>314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" customWidth="1"/>
  </cols>
  <sheetData>
    <row r="1" spans="1:2" x14ac:dyDescent="0.35">
      <c r="A1" s="75" t="s">
        <v>40</v>
      </c>
      <c r="B1" s="75"/>
    </row>
    <row r="2" spans="1:2" ht="81" customHeight="1" x14ac:dyDescent="0.35">
      <c r="A2" s="81" t="s">
        <v>219</v>
      </c>
      <c r="B2" s="81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7">
        <v>12.958333333333336</v>
      </c>
    </row>
    <row r="5" spans="1:2" x14ac:dyDescent="0.35">
      <c r="A5" t="s">
        <v>172</v>
      </c>
      <c r="B5" s="37">
        <v>15.967032967032967</v>
      </c>
    </row>
    <row r="6" spans="1:2" x14ac:dyDescent="0.35">
      <c r="A6" t="s">
        <v>173</v>
      </c>
      <c r="B6" s="37">
        <v>13.933333333333334</v>
      </c>
    </row>
    <row r="7" spans="1:2" x14ac:dyDescent="0.35">
      <c r="A7" t="s">
        <v>174</v>
      </c>
      <c r="B7" s="37">
        <v>13.319148936170212</v>
      </c>
    </row>
    <row r="8" spans="1:2" x14ac:dyDescent="0.35">
      <c r="A8" t="s">
        <v>175</v>
      </c>
      <c r="B8" s="37">
        <v>13.516129032258064</v>
      </c>
    </row>
    <row r="9" spans="1:2" x14ac:dyDescent="0.35">
      <c r="A9" t="s">
        <v>176</v>
      </c>
      <c r="B9" s="37">
        <v>13</v>
      </c>
    </row>
    <row r="10" spans="1:2" x14ac:dyDescent="0.35">
      <c r="A10" t="s">
        <v>177</v>
      </c>
      <c r="B10" s="37">
        <v>16.421052631578945</v>
      </c>
    </row>
    <row r="11" spans="1:2" x14ac:dyDescent="0.35">
      <c r="A11" t="s">
        <v>178</v>
      </c>
      <c r="B11" s="37">
        <v>14.74</v>
      </c>
    </row>
    <row r="12" spans="1:2" x14ac:dyDescent="0.35">
      <c r="A12" t="s">
        <v>179</v>
      </c>
      <c r="B12" s="37">
        <v>18.07</v>
      </c>
    </row>
    <row r="13" spans="1:2" x14ac:dyDescent="0.35">
      <c r="A13" t="s">
        <v>180</v>
      </c>
      <c r="B13" s="37">
        <v>8.25</v>
      </c>
    </row>
    <row r="14" spans="1:2" x14ac:dyDescent="0.35">
      <c r="A14" t="s">
        <v>181</v>
      </c>
      <c r="B14" s="37">
        <v>14.83</v>
      </c>
    </row>
    <row r="15" spans="1:2" x14ac:dyDescent="0.35">
      <c r="A15" t="s">
        <v>182</v>
      </c>
      <c r="B15" s="37">
        <v>16.29</v>
      </c>
    </row>
    <row r="16" spans="1:2" x14ac:dyDescent="0.35">
      <c r="A16" t="s">
        <v>183</v>
      </c>
      <c r="B16" s="37">
        <v>17.2</v>
      </c>
    </row>
    <row r="17" spans="1:2" x14ac:dyDescent="0.35">
      <c r="A17" t="s">
        <v>184</v>
      </c>
      <c r="B17" s="37">
        <v>12.64</v>
      </c>
    </row>
    <row r="18" spans="1:2" x14ac:dyDescent="0.35">
      <c r="A18" t="s">
        <v>185</v>
      </c>
      <c r="B18" s="37">
        <v>15.75</v>
      </c>
    </row>
    <row r="19" spans="1:2" x14ac:dyDescent="0.35">
      <c r="A19" t="s">
        <v>186</v>
      </c>
      <c r="B19" s="37">
        <v>15</v>
      </c>
    </row>
    <row r="20" spans="1:2" x14ac:dyDescent="0.35">
      <c r="A20" t="s">
        <v>187</v>
      </c>
      <c r="B20" s="37">
        <v>15.11</v>
      </c>
    </row>
    <row r="21" spans="1:2" x14ac:dyDescent="0.35">
      <c r="A21" t="s">
        <v>188</v>
      </c>
      <c r="B21" s="37">
        <v>13.65</v>
      </c>
    </row>
    <row r="22" spans="1:2" x14ac:dyDescent="0.35">
      <c r="A22" t="s">
        <v>189</v>
      </c>
      <c r="B22" s="37">
        <v>12.63</v>
      </c>
    </row>
    <row r="23" spans="1:2" x14ac:dyDescent="0.35">
      <c r="A23" t="s">
        <v>190</v>
      </c>
      <c r="B23" s="37">
        <v>13.13</v>
      </c>
    </row>
    <row r="24" spans="1:2" x14ac:dyDescent="0.35">
      <c r="A24" t="s">
        <v>191</v>
      </c>
      <c r="B24" s="37">
        <v>15.22</v>
      </c>
    </row>
    <row r="25" spans="1:2" x14ac:dyDescent="0.35">
      <c r="A25" t="s">
        <v>192</v>
      </c>
      <c r="B25" s="37">
        <v>10.38</v>
      </c>
    </row>
    <row r="26" spans="1:2" x14ac:dyDescent="0.35">
      <c r="A26" t="s">
        <v>193</v>
      </c>
      <c r="B26" s="37">
        <v>11.65</v>
      </c>
    </row>
    <row r="28" spans="1:2" x14ac:dyDescent="0.35">
      <c r="A28" s="66" t="s">
        <v>220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1796875" customWidth="1"/>
    <col min="2" max="2" width="11.453125" style="37"/>
  </cols>
  <sheetData>
    <row r="1" spans="1:2" ht="14.5" customHeight="1" x14ac:dyDescent="0.35">
      <c r="A1" s="75" t="s">
        <v>42</v>
      </c>
      <c r="B1" s="75"/>
    </row>
    <row r="2" spans="1:2" ht="84.75" customHeight="1" x14ac:dyDescent="0.35">
      <c r="A2" s="81" t="s">
        <v>221</v>
      </c>
      <c r="B2" s="81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6.1250000000000009</v>
      </c>
    </row>
    <row r="5" spans="1:2" x14ac:dyDescent="0.35">
      <c r="A5" t="s">
        <v>172</v>
      </c>
      <c r="B5" s="37">
        <v>8.0109890109890109</v>
      </c>
    </row>
    <row r="6" spans="1:2" x14ac:dyDescent="0.35">
      <c r="A6" t="s">
        <v>173</v>
      </c>
      <c r="B6" s="37">
        <v>11.933333333333334</v>
      </c>
    </row>
    <row r="7" spans="1:2" x14ac:dyDescent="0.35">
      <c r="A7" t="s">
        <v>174</v>
      </c>
      <c r="B7" s="37">
        <v>7.2765957446808507</v>
      </c>
    </row>
    <row r="8" spans="1:2" x14ac:dyDescent="0.35">
      <c r="A8" t="s">
        <v>175</v>
      </c>
      <c r="B8" s="37">
        <v>7.258064516129032</v>
      </c>
    </row>
    <row r="9" spans="1:2" x14ac:dyDescent="0.35">
      <c r="A9" t="s">
        <v>176</v>
      </c>
      <c r="B9" s="37">
        <v>6.375</v>
      </c>
    </row>
    <row r="10" spans="1:2" x14ac:dyDescent="0.35">
      <c r="A10" t="s">
        <v>177</v>
      </c>
      <c r="B10" s="37">
        <v>5.1052631578947372</v>
      </c>
    </row>
    <row r="11" spans="1:2" x14ac:dyDescent="0.35">
      <c r="A11" t="s">
        <v>178</v>
      </c>
      <c r="B11" s="37">
        <v>8.56</v>
      </c>
    </row>
    <row r="12" spans="1:2" x14ac:dyDescent="0.35">
      <c r="A12" t="s">
        <v>179</v>
      </c>
      <c r="B12" s="37">
        <v>10.74</v>
      </c>
    </row>
    <row r="13" spans="1:2" x14ac:dyDescent="0.35">
      <c r="A13" t="s">
        <v>180</v>
      </c>
      <c r="B13" s="37">
        <v>4.88</v>
      </c>
    </row>
    <row r="14" spans="1:2" x14ac:dyDescent="0.35">
      <c r="A14" t="s">
        <v>181</v>
      </c>
      <c r="B14" s="37">
        <v>10.14</v>
      </c>
    </row>
    <row r="15" spans="1:2" x14ac:dyDescent="0.35">
      <c r="A15" t="s">
        <v>182</v>
      </c>
      <c r="B15" s="37">
        <v>11</v>
      </c>
    </row>
    <row r="16" spans="1:2" x14ac:dyDescent="0.35">
      <c r="A16" t="s">
        <v>183</v>
      </c>
      <c r="B16" s="37">
        <v>10.199999999999999</v>
      </c>
    </row>
    <row r="17" spans="1:2" x14ac:dyDescent="0.35">
      <c r="A17" t="s">
        <v>184</v>
      </c>
      <c r="B17" s="37">
        <v>7.91</v>
      </c>
    </row>
    <row r="18" spans="1:2" x14ac:dyDescent="0.35">
      <c r="A18" t="s">
        <v>185</v>
      </c>
      <c r="B18" s="37">
        <v>7</v>
      </c>
    </row>
    <row r="19" spans="1:2" x14ac:dyDescent="0.35">
      <c r="A19" t="s">
        <v>186</v>
      </c>
      <c r="B19" s="37">
        <v>5.71</v>
      </c>
    </row>
    <row r="20" spans="1:2" x14ac:dyDescent="0.35">
      <c r="A20" t="s">
        <v>187</v>
      </c>
      <c r="B20" s="37">
        <v>6.78</v>
      </c>
    </row>
    <row r="21" spans="1:2" x14ac:dyDescent="0.35">
      <c r="A21" t="s">
        <v>188</v>
      </c>
      <c r="B21" s="37">
        <v>8.68</v>
      </c>
    </row>
    <row r="22" spans="1:2" x14ac:dyDescent="0.35">
      <c r="A22" t="s">
        <v>189</v>
      </c>
      <c r="B22" s="37">
        <v>8.25</v>
      </c>
    </row>
    <row r="23" spans="1:2" x14ac:dyDescent="0.35">
      <c r="A23" t="s">
        <v>190</v>
      </c>
      <c r="B23" s="37">
        <v>6.88</v>
      </c>
    </row>
    <row r="24" spans="1:2" x14ac:dyDescent="0.35">
      <c r="A24" t="s">
        <v>191</v>
      </c>
      <c r="B24" s="37">
        <v>8.48</v>
      </c>
    </row>
    <row r="25" spans="1:2" x14ac:dyDescent="0.35">
      <c r="A25" t="s">
        <v>192</v>
      </c>
      <c r="B25" s="37">
        <v>5.63</v>
      </c>
    </row>
    <row r="26" spans="1:2" x14ac:dyDescent="0.35">
      <c r="A26" t="s">
        <v>193</v>
      </c>
      <c r="B26" s="37">
        <v>8</v>
      </c>
    </row>
    <row r="28" spans="1:2" x14ac:dyDescent="0.35">
      <c r="A28" s="66" t="s">
        <v>220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7265625" customWidth="1"/>
  </cols>
  <sheetData>
    <row r="1" spans="1:2" ht="14.5" customHeight="1" x14ac:dyDescent="0.35">
      <c r="A1" s="75" t="s">
        <v>47</v>
      </c>
      <c r="B1" s="75"/>
    </row>
    <row r="2" spans="1:2" ht="63.75" customHeight="1" x14ac:dyDescent="0.35">
      <c r="A2" s="77" t="s">
        <v>222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3.8541666666666661</v>
      </c>
    </row>
    <row r="5" spans="1:2" x14ac:dyDescent="0.35">
      <c r="A5" t="s">
        <v>172</v>
      </c>
      <c r="B5" s="37">
        <v>4.3736263736263732</v>
      </c>
    </row>
    <row r="6" spans="1:2" x14ac:dyDescent="0.35">
      <c r="A6" t="s">
        <v>173</v>
      </c>
      <c r="B6" s="37">
        <v>4.1333333333333329</v>
      </c>
    </row>
    <row r="7" spans="1:2" x14ac:dyDescent="0.35">
      <c r="A7" t="s">
        <v>174</v>
      </c>
      <c r="B7" s="37">
        <v>4.0212765957446797</v>
      </c>
    </row>
    <row r="8" spans="1:2" x14ac:dyDescent="0.35">
      <c r="A8" t="s">
        <v>175</v>
      </c>
      <c r="B8" s="37">
        <v>3.903225806451613</v>
      </c>
    </row>
    <row r="9" spans="1:2" x14ac:dyDescent="0.35">
      <c r="A9" t="s">
        <v>176</v>
      </c>
      <c r="B9" s="37">
        <v>3.75</v>
      </c>
    </row>
    <row r="10" spans="1:2" x14ac:dyDescent="0.35">
      <c r="A10" t="s">
        <v>177</v>
      </c>
      <c r="B10" s="37">
        <v>3.7894736842105261</v>
      </c>
    </row>
    <row r="11" spans="1:2" x14ac:dyDescent="0.35">
      <c r="A11" t="s">
        <v>178</v>
      </c>
      <c r="B11" s="37">
        <v>4.26</v>
      </c>
    </row>
    <row r="12" spans="1:2" x14ac:dyDescent="0.35">
      <c r="A12" t="s">
        <v>179</v>
      </c>
      <c r="B12" s="37">
        <v>3.67</v>
      </c>
    </row>
    <row r="13" spans="1:2" x14ac:dyDescent="0.35">
      <c r="A13" t="s">
        <v>180</v>
      </c>
      <c r="B13" s="37">
        <v>4.13</v>
      </c>
    </row>
    <row r="14" spans="1:2" x14ac:dyDescent="0.35">
      <c r="A14" t="s">
        <v>181</v>
      </c>
      <c r="B14" s="37">
        <v>4.29</v>
      </c>
    </row>
    <row r="15" spans="1:2" x14ac:dyDescent="0.35">
      <c r="A15" t="s">
        <v>182</v>
      </c>
      <c r="B15" s="37">
        <v>4.43</v>
      </c>
    </row>
    <row r="16" spans="1:2" x14ac:dyDescent="0.35">
      <c r="A16" t="s">
        <v>183</v>
      </c>
      <c r="B16" s="37">
        <v>3.8</v>
      </c>
    </row>
    <row r="17" spans="1:2" x14ac:dyDescent="0.35">
      <c r="A17" t="s">
        <v>184</v>
      </c>
      <c r="B17" s="37">
        <v>4.3600000000000003</v>
      </c>
    </row>
    <row r="18" spans="1:2" x14ac:dyDescent="0.35">
      <c r="A18" t="s">
        <v>185</v>
      </c>
      <c r="B18" s="37">
        <v>3.67</v>
      </c>
    </row>
    <row r="19" spans="1:2" x14ac:dyDescent="0.35">
      <c r="A19" t="s">
        <v>186</v>
      </c>
      <c r="B19" s="37">
        <v>3.29</v>
      </c>
    </row>
    <row r="20" spans="1:2" x14ac:dyDescent="0.35">
      <c r="A20" t="s">
        <v>187</v>
      </c>
      <c r="B20" s="37">
        <v>4.67</v>
      </c>
    </row>
    <row r="21" spans="1:2" x14ac:dyDescent="0.35">
      <c r="A21" t="s">
        <v>188</v>
      </c>
      <c r="B21" s="37">
        <v>3.81</v>
      </c>
    </row>
    <row r="22" spans="1:2" x14ac:dyDescent="0.35">
      <c r="A22" t="s">
        <v>189</v>
      </c>
      <c r="B22" s="37">
        <v>3.38</v>
      </c>
    </row>
    <row r="23" spans="1:2" x14ac:dyDescent="0.35">
      <c r="A23" t="s">
        <v>190</v>
      </c>
      <c r="B23" s="37">
        <v>3.94</v>
      </c>
    </row>
    <row r="24" spans="1:2" x14ac:dyDescent="0.35">
      <c r="A24" t="s">
        <v>191</v>
      </c>
      <c r="B24" s="37">
        <v>3.57</v>
      </c>
    </row>
    <row r="25" spans="1:2" x14ac:dyDescent="0.35">
      <c r="A25" t="s">
        <v>192</v>
      </c>
      <c r="B25" s="37">
        <v>4.75</v>
      </c>
    </row>
    <row r="26" spans="1:2" x14ac:dyDescent="0.35">
      <c r="A26" t="s">
        <v>193</v>
      </c>
      <c r="B26" s="37">
        <v>4.0599999999999996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.26953125" customWidth="1"/>
    <col min="2" max="2" width="15" customWidth="1"/>
  </cols>
  <sheetData>
    <row r="1" spans="1:2" ht="14.5" customHeight="1" x14ac:dyDescent="0.35">
      <c r="A1" s="75" t="s">
        <v>50</v>
      </c>
      <c r="B1" s="75"/>
    </row>
    <row r="2" spans="1:2" ht="61.5" customHeight="1" x14ac:dyDescent="0.35">
      <c r="A2" s="77" t="s">
        <v>224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52.083333333333336</v>
      </c>
    </row>
    <row r="5" spans="1:2" x14ac:dyDescent="0.35">
      <c r="A5" t="s">
        <v>172</v>
      </c>
      <c r="B5" s="37">
        <v>34.065934065934066</v>
      </c>
    </row>
    <row r="6" spans="1:2" x14ac:dyDescent="0.35">
      <c r="A6" t="s">
        <v>173</v>
      </c>
      <c r="B6" s="37">
        <v>30</v>
      </c>
    </row>
    <row r="7" spans="1:2" x14ac:dyDescent="0.35">
      <c r="A7" t="s">
        <v>174</v>
      </c>
      <c r="B7" s="37">
        <v>27.659574468085108</v>
      </c>
    </row>
    <row r="8" spans="1:2" x14ac:dyDescent="0.35">
      <c r="A8" t="s">
        <v>175</v>
      </c>
      <c r="B8" s="37">
        <v>38.70967741935484</v>
      </c>
    </row>
    <row r="9" spans="1:2" x14ac:dyDescent="0.35">
      <c r="A9" t="s">
        <v>176</v>
      </c>
      <c r="B9" s="37">
        <v>37.5</v>
      </c>
    </row>
    <row r="10" spans="1:2" x14ac:dyDescent="0.35">
      <c r="A10" t="s">
        <v>177</v>
      </c>
      <c r="B10" s="37">
        <v>57.894736842105267</v>
      </c>
    </row>
    <row r="11" spans="1:2" x14ac:dyDescent="0.35">
      <c r="A11" t="s">
        <v>178</v>
      </c>
      <c r="B11" s="37">
        <v>31.51</v>
      </c>
    </row>
    <row r="12" spans="1:2" x14ac:dyDescent="0.35">
      <c r="A12" t="s">
        <v>179</v>
      </c>
      <c r="B12" s="37">
        <v>21.43</v>
      </c>
    </row>
    <row r="13" spans="1:2" x14ac:dyDescent="0.35">
      <c r="A13" t="s">
        <v>180</v>
      </c>
      <c r="B13" s="37">
        <v>50</v>
      </c>
    </row>
    <row r="14" spans="1:2" x14ac:dyDescent="0.35">
      <c r="A14" t="s">
        <v>181</v>
      </c>
      <c r="B14" s="37">
        <v>22.03</v>
      </c>
    </row>
    <row r="15" spans="1:2" x14ac:dyDescent="0.35">
      <c r="A15" t="s">
        <v>182</v>
      </c>
      <c r="B15" s="37">
        <v>14.29</v>
      </c>
    </row>
    <row r="16" spans="1:2" x14ac:dyDescent="0.35">
      <c r="A16" t="s">
        <v>183</v>
      </c>
      <c r="B16" s="37">
        <v>20</v>
      </c>
    </row>
    <row r="17" spans="1:2" x14ac:dyDescent="0.35">
      <c r="A17" t="s">
        <v>184</v>
      </c>
      <c r="B17" s="37">
        <v>18.18</v>
      </c>
    </row>
    <row r="18" spans="1:2" x14ac:dyDescent="0.35">
      <c r="A18" t="s">
        <v>185</v>
      </c>
      <c r="B18" s="37">
        <v>33.33</v>
      </c>
    </row>
    <row r="19" spans="1:2" x14ac:dyDescent="0.35">
      <c r="A19" t="s">
        <v>186</v>
      </c>
      <c r="B19" s="37">
        <v>28.57</v>
      </c>
    </row>
    <row r="20" spans="1:2" x14ac:dyDescent="0.35">
      <c r="A20" t="s">
        <v>187</v>
      </c>
      <c r="B20" s="37">
        <v>33.33</v>
      </c>
    </row>
    <row r="21" spans="1:2" x14ac:dyDescent="0.35">
      <c r="A21" t="s">
        <v>188</v>
      </c>
      <c r="B21" s="37">
        <v>25.81</v>
      </c>
    </row>
    <row r="22" spans="1:2" x14ac:dyDescent="0.35">
      <c r="A22" t="s">
        <v>189</v>
      </c>
      <c r="B22" s="37">
        <v>12.5</v>
      </c>
    </row>
    <row r="23" spans="1:2" x14ac:dyDescent="0.35">
      <c r="A23" t="s">
        <v>190</v>
      </c>
      <c r="B23" s="37">
        <v>37.5</v>
      </c>
    </row>
    <row r="24" spans="1:2" x14ac:dyDescent="0.35">
      <c r="A24" t="s">
        <v>191</v>
      </c>
      <c r="B24" s="37">
        <v>39.130000000000003</v>
      </c>
    </row>
    <row r="25" spans="1:2" x14ac:dyDescent="0.35">
      <c r="A25" t="s">
        <v>192</v>
      </c>
      <c r="B25" s="37">
        <v>50</v>
      </c>
    </row>
    <row r="26" spans="1:2" x14ac:dyDescent="0.35">
      <c r="A26" t="s">
        <v>193</v>
      </c>
      <c r="B26" s="37">
        <v>23.53</v>
      </c>
    </row>
    <row r="28" spans="1:2" x14ac:dyDescent="0.35">
      <c r="A28" s="66" t="s">
        <v>225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7265625" customWidth="1"/>
    <col min="2" max="2" width="22.81640625" customWidth="1"/>
  </cols>
  <sheetData>
    <row r="1" spans="1:2" ht="14.5" customHeight="1" x14ac:dyDescent="0.35">
      <c r="A1" s="75" t="s">
        <v>52</v>
      </c>
      <c r="B1" s="75"/>
    </row>
    <row r="2" spans="1:2" ht="75" customHeight="1" x14ac:dyDescent="0.35">
      <c r="A2" s="81" t="s">
        <v>226</v>
      </c>
      <c r="B2" s="81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3.583333333333333</v>
      </c>
    </row>
    <row r="5" spans="1:2" x14ac:dyDescent="0.35">
      <c r="A5" t="s">
        <v>172</v>
      </c>
      <c r="B5" s="37">
        <v>4.0549450549450547</v>
      </c>
    </row>
    <row r="6" spans="1:2" x14ac:dyDescent="0.35">
      <c r="A6" t="s">
        <v>173</v>
      </c>
      <c r="B6" s="37">
        <v>3.9</v>
      </c>
    </row>
    <row r="7" spans="1:2" x14ac:dyDescent="0.35">
      <c r="A7" t="s">
        <v>174</v>
      </c>
      <c r="B7" s="37">
        <v>3.8085106382978724</v>
      </c>
    </row>
    <row r="8" spans="1:2" x14ac:dyDescent="0.35">
      <c r="A8" t="s">
        <v>175</v>
      </c>
      <c r="B8" s="37">
        <v>3.774193548387097</v>
      </c>
    </row>
    <row r="9" spans="1:2" x14ac:dyDescent="0.35">
      <c r="A9" t="s">
        <v>176</v>
      </c>
      <c r="B9" s="37">
        <v>3.5</v>
      </c>
    </row>
    <row r="10" spans="1:2" x14ac:dyDescent="0.35">
      <c r="A10" t="s">
        <v>177</v>
      </c>
      <c r="B10" s="37">
        <v>3.6315789473684212</v>
      </c>
    </row>
    <row r="11" spans="1:2" x14ac:dyDescent="0.35">
      <c r="A11" t="s">
        <v>178</v>
      </c>
      <c r="B11" s="37">
        <v>3.506849315068493</v>
      </c>
    </row>
    <row r="12" spans="1:2" x14ac:dyDescent="0.35">
      <c r="A12" t="s">
        <v>179</v>
      </c>
      <c r="B12" s="37">
        <v>3.7857142857142856</v>
      </c>
    </row>
    <row r="13" spans="1:2" x14ac:dyDescent="0.35">
      <c r="A13" t="s">
        <v>180</v>
      </c>
      <c r="B13" s="37">
        <v>4.125</v>
      </c>
    </row>
    <row r="14" spans="1:2" x14ac:dyDescent="0.35">
      <c r="A14" t="s">
        <v>181</v>
      </c>
      <c r="B14" s="37">
        <v>4.7118644067796609</v>
      </c>
    </row>
    <row r="15" spans="1:2" x14ac:dyDescent="0.35">
      <c r="A15" t="s">
        <v>182</v>
      </c>
      <c r="B15" s="37">
        <v>3.2857142857142856</v>
      </c>
    </row>
    <row r="16" spans="1:2" x14ac:dyDescent="0.35">
      <c r="A16" t="s">
        <v>183</v>
      </c>
      <c r="B16" s="37">
        <v>3.4</v>
      </c>
    </row>
    <row r="17" spans="1:2" x14ac:dyDescent="0.35">
      <c r="A17" t="s">
        <v>184</v>
      </c>
      <c r="B17" s="37">
        <v>3.4545454545454546</v>
      </c>
    </row>
    <row r="18" spans="1:2" x14ac:dyDescent="0.35">
      <c r="A18" t="s">
        <v>185</v>
      </c>
      <c r="B18" s="37">
        <v>3.9166666666666665</v>
      </c>
    </row>
    <row r="19" spans="1:2" x14ac:dyDescent="0.35">
      <c r="A19" t="s">
        <v>186</v>
      </c>
      <c r="B19" s="37">
        <v>3.5714285714285716</v>
      </c>
    </row>
    <row r="20" spans="1:2" x14ac:dyDescent="0.35">
      <c r="A20" t="s">
        <v>187</v>
      </c>
      <c r="B20" s="37">
        <v>4.7777777777777777</v>
      </c>
    </row>
    <row r="21" spans="1:2" x14ac:dyDescent="0.35">
      <c r="A21" t="s">
        <v>188</v>
      </c>
      <c r="B21" s="37">
        <v>4.096774193548387</v>
      </c>
    </row>
    <row r="22" spans="1:2" x14ac:dyDescent="0.35">
      <c r="A22" t="s">
        <v>189</v>
      </c>
      <c r="B22" s="37">
        <v>3.75</v>
      </c>
    </row>
    <row r="23" spans="1:2" x14ac:dyDescent="0.35">
      <c r="A23" t="s">
        <v>190</v>
      </c>
      <c r="B23" s="37">
        <v>4.125</v>
      </c>
    </row>
    <row r="24" spans="1:2" x14ac:dyDescent="0.35">
      <c r="A24" t="s">
        <v>191</v>
      </c>
      <c r="B24" s="37">
        <v>3.6956521739130435</v>
      </c>
    </row>
    <row r="25" spans="1:2" x14ac:dyDescent="0.35">
      <c r="A25" t="s">
        <v>192</v>
      </c>
      <c r="B25" s="37">
        <v>3.875</v>
      </c>
    </row>
    <row r="26" spans="1:2" x14ac:dyDescent="0.35">
      <c r="A26" t="s">
        <v>193</v>
      </c>
      <c r="B26" s="37">
        <v>4.2941176470588234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4.26953125" customWidth="1"/>
    <col min="2" max="2" width="14.7265625" customWidth="1"/>
  </cols>
  <sheetData>
    <row r="1" spans="1:2" ht="34.5" customHeight="1" x14ac:dyDescent="0.35">
      <c r="A1" s="82" t="s">
        <v>54</v>
      </c>
      <c r="B1" s="82"/>
    </row>
    <row r="2" spans="1:2" ht="39.75" customHeight="1" x14ac:dyDescent="0.35">
      <c r="A2" s="77" t="s">
        <v>227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37.5</v>
      </c>
    </row>
    <row r="5" spans="1:2" x14ac:dyDescent="0.35">
      <c r="A5" t="s">
        <v>172</v>
      </c>
      <c r="B5" s="37">
        <v>49.450549450549453</v>
      </c>
    </row>
    <row r="6" spans="1:2" x14ac:dyDescent="0.35">
      <c r="A6" t="s">
        <v>173</v>
      </c>
      <c r="B6" s="37">
        <v>60</v>
      </c>
    </row>
    <row r="7" spans="1:2" x14ac:dyDescent="0.35">
      <c r="A7" t="s">
        <v>174</v>
      </c>
      <c r="B7" s="37">
        <v>48.936170212765958</v>
      </c>
    </row>
    <row r="8" spans="1:2" x14ac:dyDescent="0.35">
      <c r="A8" t="s">
        <v>175</v>
      </c>
      <c r="B8" s="37">
        <v>45.161290322580641</v>
      </c>
    </row>
    <row r="9" spans="1:2" x14ac:dyDescent="0.35">
      <c r="A9" t="s">
        <v>176</v>
      </c>
      <c r="B9" s="37">
        <v>50</v>
      </c>
    </row>
    <row r="10" spans="1:2" x14ac:dyDescent="0.35">
      <c r="A10" t="s">
        <v>177</v>
      </c>
      <c r="B10" s="37">
        <v>42.105263157894733</v>
      </c>
    </row>
    <row r="11" spans="1:2" x14ac:dyDescent="0.35">
      <c r="A11" t="s">
        <v>178</v>
      </c>
      <c r="B11" s="37">
        <v>54.794520547945204</v>
      </c>
    </row>
    <row r="12" spans="1:2" x14ac:dyDescent="0.35">
      <c r="A12" t="s">
        <v>179</v>
      </c>
      <c r="B12" s="37">
        <v>52.380952380952387</v>
      </c>
    </row>
    <row r="13" spans="1:2" x14ac:dyDescent="0.35">
      <c r="A13" t="s">
        <v>180</v>
      </c>
      <c r="B13" s="37">
        <v>50</v>
      </c>
    </row>
    <row r="14" spans="1:2" x14ac:dyDescent="0.35">
      <c r="A14" t="s">
        <v>181</v>
      </c>
      <c r="B14" s="37">
        <v>38.983050847457626</v>
      </c>
    </row>
    <row r="15" spans="1:2" x14ac:dyDescent="0.35">
      <c r="A15" t="s">
        <v>182</v>
      </c>
      <c r="B15" s="37">
        <v>57.142857142857139</v>
      </c>
    </row>
    <row r="16" spans="1:2" x14ac:dyDescent="0.35">
      <c r="A16" t="s">
        <v>183</v>
      </c>
      <c r="B16" s="37">
        <v>20</v>
      </c>
    </row>
    <row r="17" spans="1:2" x14ac:dyDescent="0.35">
      <c r="A17" t="s">
        <v>184</v>
      </c>
      <c r="B17" s="37">
        <v>54.54545454545454</v>
      </c>
    </row>
    <row r="18" spans="1:2" x14ac:dyDescent="0.35">
      <c r="A18" t="s">
        <v>185</v>
      </c>
      <c r="B18" s="37">
        <v>50</v>
      </c>
    </row>
    <row r="19" spans="1:2" x14ac:dyDescent="0.35">
      <c r="A19" t="s">
        <v>186</v>
      </c>
      <c r="B19" s="37">
        <v>42.857142857142854</v>
      </c>
    </row>
    <row r="20" spans="1:2" x14ac:dyDescent="0.35">
      <c r="A20" t="s">
        <v>187</v>
      </c>
      <c r="B20" s="37">
        <v>55.555555555555557</v>
      </c>
    </row>
    <row r="21" spans="1:2" x14ac:dyDescent="0.35">
      <c r="A21" t="s">
        <v>188</v>
      </c>
      <c r="B21" s="37">
        <v>29.032258064516132</v>
      </c>
    </row>
    <row r="22" spans="1:2" x14ac:dyDescent="0.35">
      <c r="A22" t="s">
        <v>189</v>
      </c>
      <c r="B22" s="37">
        <v>50</v>
      </c>
    </row>
    <row r="23" spans="1:2" x14ac:dyDescent="0.35">
      <c r="A23" t="s">
        <v>190</v>
      </c>
      <c r="B23" s="37">
        <v>68.75</v>
      </c>
    </row>
    <row r="24" spans="1:2" x14ac:dyDescent="0.35">
      <c r="A24" t="s">
        <v>191</v>
      </c>
      <c r="B24" s="37">
        <v>39.130434782608695</v>
      </c>
    </row>
    <row r="25" spans="1:2" x14ac:dyDescent="0.35">
      <c r="A25" t="s">
        <v>192</v>
      </c>
      <c r="B25" s="37">
        <v>50</v>
      </c>
    </row>
    <row r="26" spans="1:2" x14ac:dyDescent="0.35">
      <c r="A26" t="s">
        <v>193</v>
      </c>
      <c r="B26" s="37">
        <v>58.82352941176471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54296875" customWidth="1"/>
  </cols>
  <sheetData>
    <row r="1" spans="1:2" ht="14.5" customHeight="1" x14ac:dyDescent="0.35">
      <c r="A1" s="75" t="s">
        <v>56</v>
      </c>
      <c r="B1" s="75"/>
    </row>
    <row r="2" spans="1:2" ht="89.25" customHeight="1" x14ac:dyDescent="0.35">
      <c r="A2" s="77" t="s">
        <v>228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54.166666666666664</v>
      </c>
    </row>
    <row r="5" spans="1:2" x14ac:dyDescent="0.35">
      <c r="A5" t="s">
        <v>172</v>
      </c>
      <c r="B5" s="37">
        <v>38.461538461538467</v>
      </c>
    </row>
    <row r="6" spans="1:2" x14ac:dyDescent="0.35">
      <c r="A6" t="s">
        <v>173</v>
      </c>
      <c r="B6" s="37">
        <v>43.333333333333336</v>
      </c>
    </row>
    <row r="7" spans="1:2" x14ac:dyDescent="0.35">
      <c r="A7" t="s">
        <v>174</v>
      </c>
      <c r="B7" s="37">
        <v>42.553191489361701</v>
      </c>
    </row>
    <row r="8" spans="1:2" x14ac:dyDescent="0.35">
      <c r="A8" t="s">
        <v>175</v>
      </c>
      <c r="B8" s="37">
        <v>45.161290322580641</v>
      </c>
    </row>
    <row r="9" spans="1:2" x14ac:dyDescent="0.35">
      <c r="A9" t="s">
        <v>176</v>
      </c>
      <c r="B9" s="37">
        <v>41.666666666666671</v>
      </c>
    </row>
    <row r="10" spans="1:2" x14ac:dyDescent="0.35">
      <c r="A10" t="s">
        <v>177</v>
      </c>
      <c r="B10" s="37">
        <v>57.894736842105267</v>
      </c>
    </row>
    <row r="11" spans="1:2" x14ac:dyDescent="0.35">
      <c r="A11" t="s">
        <v>178</v>
      </c>
      <c r="B11" s="37">
        <v>41.095890410958901</v>
      </c>
    </row>
    <row r="12" spans="1:2" x14ac:dyDescent="0.35">
      <c r="A12" t="s">
        <v>179</v>
      </c>
      <c r="B12" s="37">
        <v>33.333333333333329</v>
      </c>
    </row>
    <row r="13" spans="1:2" x14ac:dyDescent="0.35">
      <c r="A13" t="s">
        <v>180</v>
      </c>
      <c r="B13" s="37">
        <v>50</v>
      </c>
    </row>
    <row r="14" spans="1:2" x14ac:dyDescent="0.35">
      <c r="A14" t="s">
        <v>181</v>
      </c>
      <c r="B14" s="37">
        <v>20.33898305084746</v>
      </c>
    </row>
    <row r="15" spans="1:2" x14ac:dyDescent="0.35">
      <c r="A15" t="s">
        <v>182</v>
      </c>
      <c r="B15" s="37">
        <v>28.571428571428569</v>
      </c>
    </row>
    <row r="16" spans="1:2" x14ac:dyDescent="0.35">
      <c r="A16" t="s">
        <v>183</v>
      </c>
      <c r="B16" s="37">
        <v>80</v>
      </c>
    </row>
    <row r="17" spans="1:2" x14ac:dyDescent="0.35">
      <c r="A17" t="s">
        <v>184</v>
      </c>
      <c r="B17" s="37">
        <v>72.727272727272734</v>
      </c>
    </row>
    <row r="18" spans="1:2" x14ac:dyDescent="0.35">
      <c r="A18" t="s">
        <v>185</v>
      </c>
      <c r="B18" s="37">
        <v>41.666666666666671</v>
      </c>
    </row>
    <row r="19" spans="1:2" x14ac:dyDescent="0.35">
      <c r="A19" t="s">
        <v>186</v>
      </c>
      <c r="B19" s="37">
        <v>14.285714285714285</v>
      </c>
    </row>
    <row r="20" spans="1:2" x14ac:dyDescent="0.35">
      <c r="A20" t="s">
        <v>187</v>
      </c>
      <c r="B20" s="37">
        <v>33.333333333333329</v>
      </c>
    </row>
    <row r="21" spans="1:2" x14ac:dyDescent="0.35">
      <c r="A21" t="s">
        <v>188</v>
      </c>
      <c r="B21" s="37">
        <v>22.58064516129032</v>
      </c>
    </row>
    <row r="22" spans="1:2" x14ac:dyDescent="0.35">
      <c r="A22" t="s">
        <v>189</v>
      </c>
      <c r="B22" s="37">
        <v>25</v>
      </c>
    </row>
    <row r="23" spans="1:2" x14ac:dyDescent="0.35">
      <c r="A23" t="s">
        <v>190</v>
      </c>
      <c r="B23" s="37">
        <v>25</v>
      </c>
    </row>
    <row r="24" spans="1:2" x14ac:dyDescent="0.35">
      <c r="A24" t="s">
        <v>191</v>
      </c>
      <c r="B24" s="37">
        <v>34.782608695652172</v>
      </c>
    </row>
    <row r="25" spans="1:2" x14ac:dyDescent="0.35">
      <c r="A25" t="s">
        <v>192</v>
      </c>
      <c r="B25" s="37">
        <v>50</v>
      </c>
    </row>
    <row r="26" spans="1:2" x14ac:dyDescent="0.35">
      <c r="A26" t="s">
        <v>193</v>
      </c>
      <c r="B26" s="37">
        <v>29.411764705882355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30"/>
  <sheetViews>
    <sheetView workbookViewId="0">
      <selection activeCell="B4" sqref="B4"/>
    </sheetView>
  </sheetViews>
  <sheetFormatPr baseColWidth="10" defaultColWidth="11.453125" defaultRowHeight="14.5" x14ac:dyDescent="0.35"/>
  <cols>
    <col min="1" max="1" width="24.54296875" customWidth="1"/>
  </cols>
  <sheetData>
    <row r="1" spans="1:2" x14ac:dyDescent="0.35">
      <c r="A1" s="1" t="s">
        <v>10</v>
      </c>
    </row>
    <row r="2" spans="1:2" ht="71.5" customHeight="1" x14ac:dyDescent="0.35">
      <c r="A2" s="74" t="s">
        <v>313</v>
      </c>
      <c r="B2" s="74"/>
    </row>
    <row r="4" spans="1:2" x14ac:dyDescent="0.35">
      <c r="A4" s="49" t="s">
        <v>170</v>
      </c>
      <c r="B4" s="49">
        <v>2024</v>
      </c>
    </row>
    <row r="5" spans="1:2" x14ac:dyDescent="0.35">
      <c r="A5" t="s">
        <v>171</v>
      </c>
      <c r="B5" s="55">
        <v>418782.19036934088</v>
      </c>
    </row>
    <row r="6" spans="1:2" x14ac:dyDescent="0.35">
      <c r="A6" t="s">
        <v>172</v>
      </c>
      <c r="B6" s="55">
        <v>58936.347016785767</v>
      </c>
    </row>
    <row r="7" spans="1:2" x14ac:dyDescent="0.35">
      <c r="A7" t="s">
        <v>173</v>
      </c>
      <c r="B7" s="55">
        <v>17234.561391946219</v>
      </c>
    </row>
    <row r="8" spans="1:2" x14ac:dyDescent="0.35">
      <c r="A8" t="s">
        <v>174</v>
      </c>
      <c r="B8" s="55">
        <v>245308.47540782535</v>
      </c>
    </row>
    <row r="9" spans="1:2" x14ac:dyDescent="0.35">
      <c r="A9" t="s">
        <v>175</v>
      </c>
      <c r="B9" s="55">
        <v>0</v>
      </c>
    </row>
    <row r="10" spans="1:2" x14ac:dyDescent="0.35">
      <c r="A10" t="s">
        <v>176</v>
      </c>
      <c r="B10" s="55">
        <v>0</v>
      </c>
    </row>
    <row r="11" spans="1:2" x14ac:dyDescent="0.35">
      <c r="A11" t="s">
        <v>177</v>
      </c>
      <c r="B11" s="55">
        <v>0</v>
      </c>
    </row>
    <row r="12" spans="1:2" x14ac:dyDescent="0.35">
      <c r="A12" t="s">
        <v>178</v>
      </c>
      <c r="B12" s="57">
        <v>530929.24426596775</v>
      </c>
    </row>
    <row r="13" spans="1:2" x14ac:dyDescent="0.35">
      <c r="A13" t="s">
        <v>179</v>
      </c>
      <c r="B13" s="55">
        <v>0</v>
      </c>
    </row>
    <row r="14" spans="1:2" x14ac:dyDescent="0.35">
      <c r="A14" t="s">
        <v>180</v>
      </c>
      <c r="B14" s="55">
        <v>0</v>
      </c>
    </row>
    <row r="15" spans="1:2" x14ac:dyDescent="0.35">
      <c r="A15" t="s">
        <v>181</v>
      </c>
      <c r="B15" s="55">
        <v>0</v>
      </c>
    </row>
    <row r="16" spans="1:2" x14ac:dyDescent="0.35">
      <c r="A16" t="s">
        <v>182</v>
      </c>
      <c r="B16" s="55">
        <v>0</v>
      </c>
    </row>
    <row r="17" spans="1:2" x14ac:dyDescent="0.35">
      <c r="A17" t="s">
        <v>183</v>
      </c>
      <c r="B17" s="55">
        <v>0</v>
      </c>
    </row>
    <row r="18" spans="1:2" x14ac:dyDescent="0.35">
      <c r="A18" t="s">
        <v>184</v>
      </c>
      <c r="B18" s="55">
        <v>0</v>
      </c>
    </row>
    <row r="19" spans="1:2" x14ac:dyDescent="0.35">
      <c r="A19" t="s">
        <v>185</v>
      </c>
      <c r="B19" s="55">
        <v>0</v>
      </c>
    </row>
    <row r="20" spans="1:2" x14ac:dyDescent="0.35">
      <c r="A20" t="s">
        <v>186</v>
      </c>
      <c r="B20" s="55">
        <v>0</v>
      </c>
    </row>
    <row r="21" spans="1:2" x14ac:dyDescent="0.35">
      <c r="A21" t="s">
        <v>187</v>
      </c>
      <c r="B21" s="55">
        <v>0</v>
      </c>
    </row>
    <row r="22" spans="1:2" x14ac:dyDescent="0.35">
      <c r="A22" t="s">
        <v>188</v>
      </c>
      <c r="B22" s="55">
        <v>0</v>
      </c>
    </row>
    <row r="23" spans="1:2" x14ac:dyDescent="0.35">
      <c r="A23" t="s">
        <v>189</v>
      </c>
      <c r="B23" s="55">
        <v>0</v>
      </c>
    </row>
    <row r="24" spans="1:2" x14ac:dyDescent="0.35">
      <c r="A24" t="s">
        <v>190</v>
      </c>
      <c r="B24" s="55">
        <v>975.60975609756099</v>
      </c>
    </row>
    <row r="25" spans="1:2" x14ac:dyDescent="0.35">
      <c r="A25" t="s">
        <v>191</v>
      </c>
      <c r="B25" s="55">
        <v>0</v>
      </c>
    </row>
    <row r="26" spans="1:2" x14ac:dyDescent="0.35">
      <c r="A26" t="s">
        <v>192</v>
      </c>
      <c r="B26" s="55">
        <v>0</v>
      </c>
    </row>
    <row r="27" spans="1:2" x14ac:dyDescent="0.35">
      <c r="A27" t="s">
        <v>193</v>
      </c>
      <c r="B27" s="55">
        <v>0</v>
      </c>
    </row>
    <row r="29" spans="1:2" x14ac:dyDescent="0.35">
      <c r="A29" s="66" t="s">
        <v>194</v>
      </c>
    </row>
    <row r="30" spans="1:2" x14ac:dyDescent="0.35">
      <c r="A30" s="66" t="s">
        <v>195</v>
      </c>
    </row>
  </sheetData>
  <mergeCells count="1">
    <mergeCell ref="A2:B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6.81640625" customWidth="1"/>
    <col min="2" max="2" width="17.81640625" customWidth="1"/>
  </cols>
  <sheetData>
    <row r="1" spans="1:2" ht="14.5" customHeight="1" x14ac:dyDescent="0.35">
      <c r="A1" s="75" t="s">
        <v>61</v>
      </c>
      <c r="B1" s="75"/>
    </row>
    <row r="2" spans="1:2" ht="66.75" customHeight="1" x14ac:dyDescent="0.35">
      <c r="A2" s="77" t="s">
        <v>229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3.1666666666666665</v>
      </c>
    </row>
    <row r="5" spans="1:2" x14ac:dyDescent="0.35">
      <c r="A5" t="s">
        <v>172</v>
      </c>
      <c r="B5" s="37">
        <v>3.2417582417582418</v>
      </c>
    </row>
    <row r="6" spans="1:2" x14ac:dyDescent="0.35">
      <c r="A6" t="s">
        <v>173</v>
      </c>
      <c r="B6" s="37">
        <v>3.6333333333333333</v>
      </c>
    </row>
    <row r="7" spans="1:2" x14ac:dyDescent="0.35">
      <c r="A7" t="s">
        <v>174</v>
      </c>
      <c r="B7" s="37">
        <v>3.6595744680851068</v>
      </c>
    </row>
    <row r="8" spans="1:2" x14ac:dyDescent="0.35">
      <c r="A8" t="s">
        <v>175</v>
      </c>
      <c r="B8" s="37">
        <v>2.935483870967742</v>
      </c>
    </row>
    <row r="9" spans="1:2" x14ac:dyDescent="0.35">
      <c r="A9" t="s">
        <v>176</v>
      </c>
      <c r="B9" s="37">
        <v>3.2083333333333335</v>
      </c>
    </row>
    <row r="10" spans="1:2" x14ac:dyDescent="0.35">
      <c r="A10" t="s">
        <v>177</v>
      </c>
      <c r="B10" s="37">
        <v>3.4736842105263159</v>
      </c>
    </row>
    <row r="11" spans="1:2" x14ac:dyDescent="0.35">
      <c r="A11" t="s">
        <v>178</v>
      </c>
      <c r="B11" s="37">
        <v>3.2465753424657535</v>
      </c>
    </row>
    <row r="12" spans="1:2" x14ac:dyDescent="0.35">
      <c r="A12" t="s">
        <v>179</v>
      </c>
      <c r="B12" s="37">
        <v>3.1428571428571428</v>
      </c>
    </row>
    <row r="13" spans="1:2" x14ac:dyDescent="0.35">
      <c r="A13" t="s">
        <v>180</v>
      </c>
      <c r="B13" s="37">
        <v>3.875</v>
      </c>
    </row>
    <row r="14" spans="1:2" x14ac:dyDescent="0.35">
      <c r="A14" t="s">
        <v>181</v>
      </c>
      <c r="B14" s="37">
        <v>3.8135593220338984</v>
      </c>
    </row>
    <row r="15" spans="1:2" x14ac:dyDescent="0.35">
      <c r="A15" t="s">
        <v>182</v>
      </c>
      <c r="B15" s="37">
        <v>3.1428571428571428</v>
      </c>
    </row>
    <row r="16" spans="1:2" x14ac:dyDescent="0.35">
      <c r="A16" t="s">
        <v>183</v>
      </c>
      <c r="B16" s="37">
        <v>3.4</v>
      </c>
    </row>
    <row r="17" spans="1:2" x14ac:dyDescent="0.35">
      <c r="A17" t="s">
        <v>184</v>
      </c>
      <c r="B17" s="37">
        <v>4.4545454545454541</v>
      </c>
    </row>
    <row r="18" spans="1:2" x14ac:dyDescent="0.35">
      <c r="A18" t="s">
        <v>185</v>
      </c>
      <c r="B18" s="37">
        <v>4.416666666666667</v>
      </c>
    </row>
    <row r="19" spans="1:2" x14ac:dyDescent="0.35">
      <c r="A19" t="s">
        <v>186</v>
      </c>
      <c r="B19" s="37">
        <v>2.1428571428571428</v>
      </c>
    </row>
    <row r="20" spans="1:2" x14ac:dyDescent="0.35">
      <c r="A20" t="s">
        <v>187</v>
      </c>
      <c r="B20" s="37">
        <v>4.333333333333333</v>
      </c>
    </row>
    <row r="21" spans="1:2" x14ac:dyDescent="0.35">
      <c r="A21" t="s">
        <v>188</v>
      </c>
      <c r="B21" s="37">
        <v>3.2903225806451615</v>
      </c>
    </row>
    <row r="22" spans="1:2" x14ac:dyDescent="0.35">
      <c r="A22" t="s">
        <v>189</v>
      </c>
      <c r="B22" s="37">
        <v>4.125</v>
      </c>
    </row>
    <row r="23" spans="1:2" x14ac:dyDescent="0.35">
      <c r="A23" t="s">
        <v>190</v>
      </c>
      <c r="B23" s="37">
        <v>3.6875</v>
      </c>
    </row>
    <row r="24" spans="1:2" x14ac:dyDescent="0.35">
      <c r="A24" t="s">
        <v>191</v>
      </c>
      <c r="B24" s="37">
        <v>4.3478260869565215</v>
      </c>
    </row>
    <row r="25" spans="1:2" x14ac:dyDescent="0.35">
      <c r="A25" t="s">
        <v>192</v>
      </c>
      <c r="B25" s="37">
        <v>2.5</v>
      </c>
    </row>
    <row r="26" spans="1:2" x14ac:dyDescent="0.35">
      <c r="A26" t="s">
        <v>193</v>
      </c>
      <c r="B26" s="37">
        <v>4.4117647058823533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F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1796875" customWidth="1"/>
  </cols>
  <sheetData>
    <row r="1" spans="1:6" ht="14.5" customHeight="1" x14ac:dyDescent="0.35">
      <c r="A1" s="75" t="s">
        <v>63</v>
      </c>
      <c r="B1" s="75"/>
    </row>
    <row r="2" spans="1:6" ht="96.75" customHeight="1" x14ac:dyDescent="0.35">
      <c r="A2" s="77" t="s">
        <v>230</v>
      </c>
      <c r="B2" s="77"/>
    </row>
    <row r="3" spans="1:6" x14ac:dyDescent="0.35">
      <c r="A3" s="49" t="s">
        <v>170</v>
      </c>
      <c r="B3" s="51">
        <v>2024</v>
      </c>
    </row>
    <row r="4" spans="1:6" x14ac:dyDescent="0.35">
      <c r="A4" t="s">
        <v>171</v>
      </c>
      <c r="B4" s="37">
        <v>2.5833333333333335</v>
      </c>
    </row>
    <row r="5" spans="1:6" x14ac:dyDescent="0.35">
      <c r="A5" t="s">
        <v>172</v>
      </c>
      <c r="B5" s="37">
        <v>2.7692307692307692</v>
      </c>
    </row>
    <row r="6" spans="1:6" x14ac:dyDescent="0.35">
      <c r="A6" t="s">
        <v>173</v>
      </c>
      <c r="B6" s="37">
        <v>3.1333333333333337</v>
      </c>
    </row>
    <row r="7" spans="1:6" x14ac:dyDescent="0.35">
      <c r="A7" t="s">
        <v>174</v>
      </c>
      <c r="B7" s="37">
        <v>3.2340425531914891</v>
      </c>
    </row>
    <row r="8" spans="1:6" x14ac:dyDescent="0.35">
      <c r="A8" t="s">
        <v>175</v>
      </c>
      <c r="B8" s="37">
        <v>3.4516129032258065</v>
      </c>
    </row>
    <row r="9" spans="1:6" x14ac:dyDescent="0.35">
      <c r="A9" t="s">
        <v>176</v>
      </c>
      <c r="B9" s="37">
        <v>2.7916666666666665</v>
      </c>
    </row>
    <row r="10" spans="1:6" x14ac:dyDescent="0.35">
      <c r="A10" t="s">
        <v>177</v>
      </c>
      <c r="B10" s="37">
        <v>1.736842105263158</v>
      </c>
    </row>
    <row r="11" spans="1:6" x14ac:dyDescent="0.35">
      <c r="A11" t="s">
        <v>178</v>
      </c>
      <c r="B11" s="37">
        <v>3.0684931506849313</v>
      </c>
    </row>
    <row r="12" spans="1:6" x14ac:dyDescent="0.35">
      <c r="A12" t="s">
        <v>179</v>
      </c>
      <c r="B12" s="37">
        <v>2.7619047619047619</v>
      </c>
    </row>
    <row r="13" spans="1:6" x14ac:dyDescent="0.35">
      <c r="A13" t="s">
        <v>180</v>
      </c>
      <c r="B13" s="37">
        <v>2</v>
      </c>
    </row>
    <row r="14" spans="1:6" x14ac:dyDescent="0.35">
      <c r="A14" t="s">
        <v>181</v>
      </c>
      <c r="B14" s="37">
        <v>3.406779661016949</v>
      </c>
      <c r="F14" s="38"/>
    </row>
    <row r="15" spans="1:6" x14ac:dyDescent="0.35">
      <c r="A15" t="s">
        <v>182</v>
      </c>
      <c r="B15" s="37">
        <v>3.5714285714285716</v>
      </c>
    </row>
    <row r="16" spans="1:6" x14ac:dyDescent="0.35">
      <c r="A16" t="s">
        <v>183</v>
      </c>
      <c r="B16" s="37">
        <v>2.8</v>
      </c>
    </row>
    <row r="17" spans="1:2" x14ac:dyDescent="0.35">
      <c r="A17" t="s">
        <v>184</v>
      </c>
      <c r="B17" s="37">
        <v>1.2727272727272727</v>
      </c>
    </row>
    <row r="18" spans="1:2" x14ac:dyDescent="0.35">
      <c r="A18" t="s">
        <v>185</v>
      </c>
      <c r="B18" s="37">
        <v>2.3333333333333335</v>
      </c>
    </row>
    <row r="19" spans="1:2" x14ac:dyDescent="0.35">
      <c r="A19" t="s">
        <v>186</v>
      </c>
      <c r="B19" s="37">
        <v>2.1428571428571428</v>
      </c>
    </row>
    <row r="20" spans="1:2" x14ac:dyDescent="0.35">
      <c r="A20" t="s">
        <v>187</v>
      </c>
      <c r="B20" s="37">
        <v>3.1111111111111112</v>
      </c>
    </row>
    <row r="21" spans="1:2" x14ac:dyDescent="0.35">
      <c r="A21" t="s">
        <v>188</v>
      </c>
      <c r="B21" s="37">
        <v>2.870967741935484</v>
      </c>
    </row>
    <row r="22" spans="1:2" x14ac:dyDescent="0.35">
      <c r="A22" t="s">
        <v>189</v>
      </c>
      <c r="B22" s="37">
        <v>3</v>
      </c>
    </row>
    <row r="23" spans="1:2" x14ac:dyDescent="0.35">
      <c r="A23" t="s">
        <v>190</v>
      </c>
      <c r="B23" s="37">
        <v>3.1875</v>
      </c>
    </row>
    <row r="24" spans="1:2" x14ac:dyDescent="0.35">
      <c r="A24" t="s">
        <v>191</v>
      </c>
      <c r="B24" s="37">
        <v>2.3913043478260869</v>
      </c>
    </row>
    <row r="25" spans="1:2" x14ac:dyDescent="0.35">
      <c r="A25" t="s">
        <v>192</v>
      </c>
      <c r="B25" s="37">
        <v>1.5</v>
      </c>
    </row>
    <row r="26" spans="1:2" x14ac:dyDescent="0.35">
      <c r="A26" t="s">
        <v>193</v>
      </c>
      <c r="B26" s="37">
        <v>3.1176470588235294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7265625" customWidth="1"/>
  </cols>
  <sheetData>
    <row r="1" spans="1:2" ht="14.5" customHeight="1" x14ac:dyDescent="0.35">
      <c r="A1" s="75" t="s">
        <v>65</v>
      </c>
      <c r="B1" s="75"/>
    </row>
    <row r="2" spans="1:2" ht="65.25" customHeight="1" x14ac:dyDescent="0.35">
      <c r="A2" s="77" t="s">
        <v>231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2.7708333333333335</v>
      </c>
    </row>
    <row r="5" spans="1:2" x14ac:dyDescent="0.35">
      <c r="A5" t="s">
        <v>172</v>
      </c>
      <c r="B5" s="37">
        <v>2.8681318681318686</v>
      </c>
    </row>
    <row r="6" spans="1:2" x14ac:dyDescent="0.35">
      <c r="A6" t="s">
        <v>173</v>
      </c>
      <c r="B6" s="37">
        <v>3.3000000000000003</v>
      </c>
    </row>
    <row r="7" spans="1:2" x14ac:dyDescent="0.35">
      <c r="A7" t="s">
        <v>174</v>
      </c>
      <c r="B7" s="37">
        <v>3.2340425531914891</v>
      </c>
    </row>
    <row r="8" spans="1:2" x14ac:dyDescent="0.35">
      <c r="A8" t="s">
        <v>175</v>
      </c>
      <c r="B8" s="37">
        <v>2.7419354838709675</v>
      </c>
    </row>
    <row r="9" spans="1:2" x14ac:dyDescent="0.35">
      <c r="A9" t="s">
        <v>176</v>
      </c>
      <c r="B9" s="37">
        <v>2.916666666666667</v>
      </c>
    </row>
    <row r="10" spans="1:2" x14ac:dyDescent="0.35">
      <c r="A10" t="s">
        <v>177</v>
      </c>
      <c r="B10" s="37">
        <v>2.9473684210526319</v>
      </c>
    </row>
    <row r="11" spans="1:2" x14ac:dyDescent="0.35">
      <c r="A11" t="s">
        <v>178</v>
      </c>
      <c r="B11" s="37">
        <v>3.0684931506849313</v>
      </c>
    </row>
    <row r="12" spans="1:2" x14ac:dyDescent="0.35">
      <c r="A12" t="s">
        <v>179</v>
      </c>
      <c r="B12" s="37">
        <v>3.1190476190476191</v>
      </c>
    </row>
    <row r="13" spans="1:2" x14ac:dyDescent="0.35">
      <c r="A13" t="s">
        <v>180</v>
      </c>
      <c r="B13" s="37">
        <v>3.75</v>
      </c>
    </row>
    <row r="14" spans="1:2" x14ac:dyDescent="0.35">
      <c r="A14" t="s">
        <v>181</v>
      </c>
      <c r="B14" s="37">
        <v>3.3389830508474576</v>
      </c>
    </row>
    <row r="15" spans="1:2" x14ac:dyDescent="0.35">
      <c r="A15" t="s">
        <v>182</v>
      </c>
      <c r="B15" s="37">
        <v>3.8571428571428572</v>
      </c>
    </row>
    <row r="16" spans="1:2" x14ac:dyDescent="0.35">
      <c r="A16" t="s">
        <v>183</v>
      </c>
      <c r="B16" s="37">
        <v>3</v>
      </c>
    </row>
    <row r="17" spans="1:2" x14ac:dyDescent="0.35">
      <c r="A17" t="s">
        <v>184</v>
      </c>
      <c r="B17" s="37">
        <v>2.0909090909090908</v>
      </c>
    </row>
    <row r="18" spans="1:2" x14ac:dyDescent="0.35">
      <c r="A18" t="s">
        <v>185</v>
      </c>
      <c r="B18" s="37">
        <v>3.6666666666666665</v>
      </c>
    </row>
    <row r="19" spans="1:2" x14ac:dyDescent="0.35">
      <c r="A19" t="s">
        <v>186</v>
      </c>
      <c r="B19" s="37">
        <v>2.5714285714285716</v>
      </c>
    </row>
    <row r="20" spans="1:2" x14ac:dyDescent="0.35">
      <c r="A20" t="s">
        <v>187</v>
      </c>
      <c r="B20" s="37">
        <v>4.1111111111111107</v>
      </c>
    </row>
    <row r="21" spans="1:2" x14ac:dyDescent="0.35">
      <c r="A21" t="s">
        <v>188</v>
      </c>
      <c r="B21" s="37">
        <v>3.129032258064516</v>
      </c>
    </row>
    <row r="22" spans="1:2" x14ac:dyDescent="0.35">
      <c r="A22" t="s">
        <v>189</v>
      </c>
      <c r="B22" s="37">
        <v>3.75</v>
      </c>
    </row>
    <row r="23" spans="1:2" x14ac:dyDescent="0.35">
      <c r="A23" t="s">
        <v>190</v>
      </c>
      <c r="B23" s="37">
        <v>3.1875</v>
      </c>
    </row>
    <row r="24" spans="1:2" x14ac:dyDescent="0.35">
      <c r="A24" t="s">
        <v>191</v>
      </c>
      <c r="B24" s="37">
        <v>2.9130434782608696</v>
      </c>
    </row>
    <row r="25" spans="1:2" x14ac:dyDescent="0.35">
      <c r="A25" t="s">
        <v>192</v>
      </c>
      <c r="B25" s="37">
        <v>2.125</v>
      </c>
    </row>
    <row r="26" spans="1:2" x14ac:dyDescent="0.35">
      <c r="A26" t="s">
        <v>193</v>
      </c>
      <c r="B26" s="37">
        <v>2.7058823529411766</v>
      </c>
    </row>
    <row r="28" spans="1:2" x14ac:dyDescent="0.35">
      <c r="A28" s="66" t="s">
        <v>223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453125" customWidth="1"/>
    <col min="2" max="2" width="15" customWidth="1"/>
  </cols>
  <sheetData>
    <row r="1" spans="1:2" ht="14.5" customHeight="1" x14ac:dyDescent="0.35">
      <c r="A1" s="75" t="s">
        <v>67</v>
      </c>
      <c r="B1" s="75"/>
    </row>
    <row r="2" spans="1:2" ht="107.25" customHeight="1" x14ac:dyDescent="0.35">
      <c r="A2" s="77" t="s">
        <v>232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3.083333333333333</v>
      </c>
    </row>
    <row r="5" spans="1:2" x14ac:dyDescent="0.35">
      <c r="A5" t="s">
        <v>172</v>
      </c>
      <c r="B5" s="37">
        <v>2.9780219780219781</v>
      </c>
    </row>
    <row r="6" spans="1:2" x14ac:dyDescent="0.35">
      <c r="A6" t="s">
        <v>173</v>
      </c>
      <c r="B6" s="37">
        <v>3.5</v>
      </c>
    </row>
    <row r="7" spans="1:2" x14ac:dyDescent="0.35">
      <c r="A7" t="s">
        <v>174</v>
      </c>
      <c r="B7" s="37">
        <v>3.1702127659574466</v>
      </c>
    </row>
    <row r="8" spans="1:2" x14ac:dyDescent="0.35">
      <c r="A8" t="s">
        <v>175</v>
      </c>
      <c r="B8" s="37">
        <v>2.806451612903226</v>
      </c>
    </row>
    <row r="9" spans="1:2" x14ac:dyDescent="0.35">
      <c r="A9" t="s">
        <v>176</v>
      </c>
      <c r="B9" s="37">
        <v>2.7916666666666665</v>
      </c>
    </row>
    <row r="10" spans="1:2" x14ac:dyDescent="0.35">
      <c r="A10" t="s">
        <v>177</v>
      </c>
      <c r="B10" s="37">
        <v>2.9473684210526314</v>
      </c>
    </row>
    <row r="11" spans="1:2" x14ac:dyDescent="0.35">
      <c r="A11" t="s">
        <v>178</v>
      </c>
      <c r="B11" s="37">
        <v>3.1643835616438358</v>
      </c>
    </row>
    <row r="12" spans="1:2" x14ac:dyDescent="0.35">
      <c r="A12" t="s">
        <v>179</v>
      </c>
      <c r="B12" s="37">
        <v>3.4761904761904763</v>
      </c>
    </row>
    <row r="13" spans="1:2" x14ac:dyDescent="0.35">
      <c r="A13" t="s">
        <v>180</v>
      </c>
      <c r="B13" s="37">
        <v>4.25</v>
      </c>
    </row>
    <row r="14" spans="1:2" x14ac:dyDescent="0.35">
      <c r="A14" t="s">
        <v>181</v>
      </c>
      <c r="B14" s="37">
        <v>3.5423728813559321</v>
      </c>
    </row>
    <row r="15" spans="1:2" x14ac:dyDescent="0.35">
      <c r="A15" t="s">
        <v>182</v>
      </c>
      <c r="B15" s="37">
        <v>3.4285714285714284</v>
      </c>
    </row>
    <row r="16" spans="1:2" x14ac:dyDescent="0.35">
      <c r="A16" t="s">
        <v>183</v>
      </c>
      <c r="B16" s="37">
        <v>2.6</v>
      </c>
    </row>
    <row r="17" spans="1:2" x14ac:dyDescent="0.35">
      <c r="A17" t="s">
        <v>184</v>
      </c>
      <c r="B17" s="37">
        <v>2.9090909090909092</v>
      </c>
    </row>
    <row r="18" spans="1:2" x14ac:dyDescent="0.35">
      <c r="A18" t="s">
        <v>185</v>
      </c>
      <c r="B18" s="37">
        <v>3.4166666666666665</v>
      </c>
    </row>
    <row r="19" spans="1:2" x14ac:dyDescent="0.35">
      <c r="A19" t="s">
        <v>186</v>
      </c>
      <c r="B19" s="37">
        <v>1.8571428571428572</v>
      </c>
    </row>
    <row r="20" spans="1:2" x14ac:dyDescent="0.35">
      <c r="A20" t="s">
        <v>187</v>
      </c>
      <c r="B20" s="37">
        <v>3</v>
      </c>
    </row>
    <row r="21" spans="1:2" x14ac:dyDescent="0.35">
      <c r="A21" t="s">
        <v>188</v>
      </c>
      <c r="B21" s="37">
        <v>3.5161290322580645</v>
      </c>
    </row>
    <row r="22" spans="1:2" x14ac:dyDescent="0.35">
      <c r="A22" t="s">
        <v>189</v>
      </c>
      <c r="B22" s="37">
        <v>4.125</v>
      </c>
    </row>
    <row r="23" spans="1:2" x14ac:dyDescent="0.35">
      <c r="A23" t="s">
        <v>190</v>
      </c>
      <c r="B23" s="37">
        <v>3.5</v>
      </c>
    </row>
    <row r="24" spans="1:2" x14ac:dyDescent="0.35">
      <c r="A24" t="s">
        <v>191</v>
      </c>
      <c r="B24" s="37">
        <v>3.7391304347826089</v>
      </c>
    </row>
    <row r="25" spans="1:2" x14ac:dyDescent="0.35">
      <c r="A25" t="s">
        <v>192</v>
      </c>
      <c r="B25" s="37">
        <v>2</v>
      </c>
    </row>
    <row r="26" spans="1:2" x14ac:dyDescent="0.35">
      <c r="A26" t="s">
        <v>193</v>
      </c>
      <c r="B26" s="37">
        <v>3.7647058823529411</v>
      </c>
    </row>
    <row r="28" spans="1:2" x14ac:dyDescent="0.35">
      <c r="A28" s="66" t="s">
        <v>225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7265625" customWidth="1"/>
    <col min="2" max="2" width="20" style="37" customWidth="1"/>
  </cols>
  <sheetData>
    <row r="1" spans="1:2" ht="14.5" customHeight="1" x14ac:dyDescent="0.35">
      <c r="A1" s="75" t="s">
        <v>233</v>
      </c>
      <c r="B1" s="75"/>
    </row>
    <row r="2" spans="1:2" ht="45" customHeight="1" x14ac:dyDescent="0.35">
      <c r="A2" s="78" t="s">
        <v>234</v>
      </c>
      <c r="B2" s="78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4.7300000000000004</v>
      </c>
    </row>
    <row r="5" spans="1:2" x14ac:dyDescent="0.35">
      <c r="A5" t="s">
        <v>172</v>
      </c>
      <c r="B5" s="37">
        <v>1.36</v>
      </c>
    </row>
    <row r="6" spans="1:2" x14ac:dyDescent="0.35">
      <c r="A6" t="s">
        <v>173</v>
      </c>
      <c r="B6" s="37">
        <v>3.53</v>
      </c>
    </row>
    <row r="7" spans="1:2" x14ac:dyDescent="0.35">
      <c r="A7" t="s">
        <v>174</v>
      </c>
      <c r="B7" s="37">
        <v>3.71</v>
      </c>
    </row>
    <row r="8" spans="1:2" x14ac:dyDescent="0.35">
      <c r="A8" t="s">
        <v>175</v>
      </c>
      <c r="B8" s="37">
        <v>6</v>
      </c>
    </row>
    <row r="9" spans="1:2" x14ac:dyDescent="0.35">
      <c r="A9" t="s">
        <v>176</v>
      </c>
      <c r="B9" s="37">
        <v>6.83</v>
      </c>
    </row>
    <row r="10" spans="1:2" x14ac:dyDescent="0.35">
      <c r="A10" t="s">
        <v>177</v>
      </c>
      <c r="B10" s="37">
        <v>2.33</v>
      </c>
    </row>
    <row r="11" spans="1:2" x14ac:dyDescent="0.35">
      <c r="A11" t="s">
        <v>178</v>
      </c>
      <c r="B11" s="37">
        <v>5.63</v>
      </c>
    </row>
    <row r="12" spans="1:2" x14ac:dyDescent="0.35">
      <c r="A12" t="s">
        <v>179</v>
      </c>
      <c r="B12" s="37">
        <v>3.52</v>
      </c>
    </row>
    <row r="13" spans="1:2" x14ac:dyDescent="0.35">
      <c r="A13" t="s">
        <v>180</v>
      </c>
      <c r="B13" s="37">
        <v>5.17</v>
      </c>
    </row>
    <row r="14" spans="1:2" x14ac:dyDescent="0.35">
      <c r="A14" t="s">
        <v>181</v>
      </c>
      <c r="B14" s="37">
        <v>3.1</v>
      </c>
    </row>
    <row r="15" spans="1:2" x14ac:dyDescent="0.35">
      <c r="A15" t="s">
        <v>182</v>
      </c>
      <c r="B15" s="37">
        <v>2.29</v>
      </c>
    </row>
    <row r="16" spans="1:2" x14ac:dyDescent="0.35">
      <c r="A16" t="s">
        <v>183</v>
      </c>
      <c r="B16" s="37">
        <v>3.46</v>
      </c>
    </row>
    <row r="17" spans="1:2" x14ac:dyDescent="0.35">
      <c r="A17" t="s">
        <v>184</v>
      </c>
      <c r="B17" s="37">
        <v>1.78</v>
      </c>
    </row>
    <row r="18" spans="1:2" x14ac:dyDescent="0.35">
      <c r="A18" t="s">
        <v>185</v>
      </c>
      <c r="B18" s="37">
        <v>3.28</v>
      </c>
    </row>
    <row r="19" spans="1:2" x14ac:dyDescent="0.35">
      <c r="A19" t="s">
        <v>186</v>
      </c>
      <c r="B19" s="37">
        <v>1.74</v>
      </c>
    </row>
    <row r="20" spans="1:2" x14ac:dyDescent="0.35">
      <c r="A20" t="s">
        <v>187</v>
      </c>
      <c r="B20" s="37">
        <v>1.74</v>
      </c>
    </row>
    <row r="21" spans="1:2" x14ac:dyDescent="0.35">
      <c r="A21" t="s">
        <v>188</v>
      </c>
      <c r="B21" s="37">
        <v>5.74</v>
      </c>
    </row>
    <row r="22" spans="1:2" x14ac:dyDescent="0.35">
      <c r="A22" t="s">
        <v>189</v>
      </c>
      <c r="B22" s="37">
        <v>0.61</v>
      </c>
    </row>
    <row r="23" spans="1:2" x14ac:dyDescent="0.35">
      <c r="A23" t="s">
        <v>190</v>
      </c>
      <c r="B23" s="37">
        <v>1.34</v>
      </c>
    </row>
    <row r="24" spans="1:2" x14ac:dyDescent="0.35">
      <c r="A24" t="s">
        <v>191</v>
      </c>
      <c r="B24" s="37">
        <v>4.33</v>
      </c>
    </row>
    <row r="25" spans="1:2" x14ac:dyDescent="0.35">
      <c r="A25" t="s">
        <v>192</v>
      </c>
      <c r="B25" s="37">
        <v>0.23</v>
      </c>
    </row>
    <row r="26" spans="1:2" x14ac:dyDescent="0.35">
      <c r="A26" t="s">
        <v>193</v>
      </c>
      <c r="B26" s="37">
        <v>1.85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7.81640625" customWidth="1"/>
  </cols>
  <sheetData>
    <row r="1" spans="1:2" ht="14.5" customHeight="1" x14ac:dyDescent="0.35">
      <c r="A1" s="75" t="s">
        <v>236</v>
      </c>
      <c r="B1" s="75"/>
    </row>
    <row r="2" spans="1:2" ht="54.75" customHeight="1" x14ac:dyDescent="0.35">
      <c r="A2" s="74" t="s">
        <v>237</v>
      </c>
      <c r="B2" s="74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64.98</v>
      </c>
    </row>
    <row r="5" spans="1:2" x14ac:dyDescent="0.35">
      <c r="A5" t="s">
        <v>172</v>
      </c>
      <c r="B5">
        <v>36.67</v>
      </c>
    </row>
    <row r="6" spans="1:2" x14ac:dyDescent="0.35">
      <c r="A6" t="s">
        <v>173</v>
      </c>
      <c r="B6">
        <v>62.84</v>
      </c>
    </row>
    <row r="7" spans="1:2" x14ac:dyDescent="0.35">
      <c r="A7" t="s">
        <v>174</v>
      </c>
      <c r="B7">
        <v>57.45</v>
      </c>
    </row>
    <row r="8" spans="1:2" x14ac:dyDescent="0.35">
      <c r="A8" t="s">
        <v>175</v>
      </c>
      <c r="B8">
        <v>53.42</v>
      </c>
    </row>
    <row r="9" spans="1:2" x14ac:dyDescent="0.35">
      <c r="A9" t="s">
        <v>176</v>
      </c>
      <c r="B9">
        <v>51.87</v>
      </c>
    </row>
    <row r="10" spans="1:2" x14ac:dyDescent="0.35">
      <c r="A10" t="s">
        <v>177</v>
      </c>
      <c r="B10">
        <v>49.5</v>
      </c>
    </row>
    <row r="11" spans="1:2" x14ac:dyDescent="0.35">
      <c r="A11" t="s">
        <v>178</v>
      </c>
      <c r="B11">
        <v>46.1</v>
      </c>
    </row>
    <row r="12" spans="1:2" x14ac:dyDescent="0.35">
      <c r="A12" t="s">
        <v>179</v>
      </c>
      <c r="B12">
        <v>17.36</v>
      </c>
    </row>
    <row r="13" spans="1:2" x14ac:dyDescent="0.35">
      <c r="A13" t="s">
        <v>180</v>
      </c>
      <c r="B13">
        <v>70.06</v>
      </c>
    </row>
    <row r="14" spans="1:2" x14ac:dyDescent="0.35">
      <c r="A14" t="s">
        <v>181</v>
      </c>
      <c r="B14">
        <v>79.44</v>
      </c>
    </row>
    <row r="15" spans="1:2" x14ac:dyDescent="0.35">
      <c r="A15" t="s">
        <v>182</v>
      </c>
      <c r="B15">
        <v>60.73</v>
      </c>
    </row>
    <row r="16" spans="1:2" x14ac:dyDescent="0.35">
      <c r="A16" t="s">
        <v>183</v>
      </c>
      <c r="B16">
        <v>52.54</v>
      </c>
    </row>
    <row r="17" spans="1:2" x14ac:dyDescent="0.35">
      <c r="A17" t="s">
        <v>184</v>
      </c>
      <c r="B17">
        <v>71.91</v>
      </c>
    </row>
    <row r="18" spans="1:2" x14ac:dyDescent="0.35">
      <c r="A18" t="s">
        <v>185</v>
      </c>
      <c r="B18">
        <v>62.08</v>
      </c>
    </row>
    <row r="19" spans="1:2" x14ac:dyDescent="0.35">
      <c r="A19" t="s">
        <v>186</v>
      </c>
      <c r="B19">
        <v>51.35</v>
      </c>
    </row>
    <row r="20" spans="1:2" x14ac:dyDescent="0.35">
      <c r="A20" t="s">
        <v>187</v>
      </c>
      <c r="B20">
        <v>92.28</v>
      </c>
    </row>
    <row r="21" spans="1:2" x14ac:dyDescent="0.35">
      <c r="A21" t="s">
        <v>188</v>
      </c>
      <c r="B21">
        <v>76.37</v>
      </c>
    </row>
    <row r="22" spans="1:2" x14ac:dyDescent="0.35">
      <c r="A22" t="s">
        <v>189</v>
      </c>
      <c r="B22">
        <v>73.34</v>
      </c>
    </row>
    <row r="23" spans="1:2" x14ac:dyDescent="0.35">
      <c r="A23" t="s">
        <v>190</v>
      </c>
      <c r="B23">
        <v>73.78</v>
      </c>
    </row>
    <row r="24" spans="1:2" x14ac:dyDescent="0.35">
      <c r="A24" t="s">
        <v>191</v>
      </c>
      <c r="B24">
        <v>60.37</v>
      </c>
    </row>
    <row r="25" spans="1:2" x14ac:dyDescent="0.35">
      <c r="A25" t="s">
        <v>192</v>
      </c>
      <c r="B25">
        <v>85.67</v>
      </c>
    </row>
    <row r="26" spans="1:2" x14ac:dyDescent="0.35">
      <c r="A26" t="s">
        <v>193</v>
      </c>
      <c r="B26">
        <v>57.28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" customWidth="1"/>
    <col min="2" max="2" width="23.54296875" customWidth="1"/>
  </cols>
  <sheetData>
    <row r="1" spans="1:2" ht="14.5" customHeight="1" x14ac:dyDescent="0.35">
      <c r="A1" s="75" t="s">
        <v>75</v>
      </c>
      <c r="B1" s="75"/>
    </row>
    <row r="2" spans="1:2" ht="48.75" customHeight="1" x14ac:dyDescent="0.35">
      <c r="A2" s="77" t="s">
        <v>238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31.32</v>
      </c>
    </row>
    <row r="5" spans="1:2" x14ac:dyDescent="0.35">
      <c r="A5" t="s">
        <v>172</v>
      </c>
      <c r="B5">
        <v>18.62</v>
      </c>
    </row>
    <row r="6" spans="1:2" x14ac:dyDescent="0.35">
      <c r="A6" t="s">
        <v>173</v>
      </c>
      <c r="B6">
        <v>11</v>
      </c>
    </row>
    <row r="7" spans="1:2" x14ac:dyDescent="0.35">
      <c r="A7" t="s">
        <v>174</v>
      </c>
      <c r="B7">
        <v>29.02</v>
      </c>
    </row>
    <row r="8" spans="1:2" x14ac:dyDescent="0.35">
      <c r="A8" t="s">
        <v>175</v>
      </c>
      <c r="B8">
        <v>41.04</v>
      </c>
    </row>
    <row r="9" spans="1:2" x14ac:dyDescent="0.35">
      <c r="A9" t="s">
        <v>176</v>
      </c>
      <c r="B9">
        <v>24.45</v>
      </c>
    </row>
    <row r="10" spans="1:2" x14ac:dyDescent="0.35">
      <c r="A10" t="s">
        <v>177</v>
      </c>
      <c r="B10">
        <v>16</v>
      </c>
    </row>
    <row r="11" spans="1:2" x14ac:dyDescent="0.35">
      <c r="A11" t="s">
        <v>178</v>
      </c>
      <c r="B11">
        <v>36.42</v>
      </c>
    </row>
    <row r="12" spans="1:2" x14ac:dyDescent="0.35">
      <c r="A12" t="s">
        <v>179</v>
      </c>
      <c r="B12">
        <v>40.79</v>
      </c>
    </row>
    <row r="13" spans="1:2" x14ac:dyDescent="0.35">
      <c r="A13" t="s">
        <v>180</v>
      </c>
      <c r="B13">
        <v>9.9</v>
      </c>
    </row>
    <row r="14" spans="1:2" x14ac:dyDescent="0.35">
      <c r="A14" t="s">
        <v>181</v>
      </c>
      <c r="B14">
        <v>6.22</v>
      </c>
    </row>
    <row r="15" spans="1:2" x14ac:dyDescent="0.35">
      <c r="A15" t="s">
        <v>182</v>
      </c>
      <c r="B15">
        <v>26.94</v>
      </c>
    </row>
    <row r="16" spans="1:2" x14ac:dyDescent="0.35">
      <c r="A16" t="s">
        <v>183</v>
      </c>
      <c r="B16">
        <v>42.02</v>
      </c>
    </row>
    <row r="17" spans="1:2" x14ac:dyDescent="0.35">
      <c r="A17" t="s">
        <v>184</v>
      </c>
      <c r="B17">
        <v>22.06</v>
      </c>
    </row>
    <row r="18" spans="1:2" x14ac:dyDescent="0.35">
      <c r="A18" t="s">
        <v>185</v>
      </c>
      <c r="B18">
        <v>25.92</v>
      </c>
    </row>
    <row r="19" spans="1:2" x14ac:dyDescent="0.35">
      <c r="A19" t="s">
        <v>186</v>
      </c>
      <c r="B19">
        <v>15.31</v>
      </c>
    </row>
    <row r="20" spans="1:2" x14ac:dyDescent="0.35">
      <c r="A20" t="s">
        <v>187</v>
      </c>
      <c r="B20">
        <v>6.88</v>
      </c>
    </row>
    <row r="21" spans="1:2" x14ac:dyDescent="0.35">
      <c r="A21" t="s">
        <v>188</v>
      </c>
      <c r="B21">
        <v>18.829999999999998</v>
      </c>
    </row>
    <row r="22" spans="1:2" x14ac:dyDescent="0.35">
      <c r="A22" t="s">
        <v>189</v>
      </c>
      <c r="B22">
        <v>3.06</v>
      </c>
    </row>
    <row r="23" spans="1:2" x14ac:dyDescent="0.35">
      <c r="A23" t="s">
        <v>190</v>
      </c>
      <c r="B23">
        <v>8.69</v>
      </c>
    </row>
    <row r="24" spans="1:2" x14ac:dyDescent="0.35">
      <c r="A24" t="s">
        <v>191</v>
      </c>
      <c r="B24">
        <v>51.43</v>
      </c>
    </row>
    <row r="25" spans="1:2" x14ac:dyDescent="0.35">
      <c r="A25" t="s">
        <v>192</v>
      </c>
      <c r="B25">
        <v>3.86</v>
      </c>
    </row>
    <row r="26" spans="1:2" x14ac:dyDescent="0.35">
      <c r="A26" t="s">
        <v>193</v>
      </c>
      <c r="B26">
        <v>32.869999999999997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7.81640625" customWidth="1"/>
    <col min="2" max="2" width="19" customWidth="1"/>
  </cols>
  <sheetData>
    <row r="1" spans="1:2" ht="14.5" customHeight="1" x14ac:dyDescent="0.35">
      <c r="A1" s="75" t="s">
        <v>77</v>
      </c>
      <c r="B1" s="75"/>
    </row>
    <row r="2" spans="1:2" ht="48" customHeight="1" x14ac:dyDescent="0.35">
      <c r="A2" s="77" t="s">
        <v>239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2.65</v>
      </c>
    </row>
    <row r="5" spans="1:2" x14ac:dyDescent="0.35">
      <c r="A5" t="s">
        <v>172</v>
      </c>
      <c r="B5">
        <v>1.82</v>
      </c>
    </row>
    <row r="6" spans="1:2" x14ac:dyDescent="0.35">
      <c r="A6" t="s">
        <v>173</v>
      </c>
      <c r="B6">
        <v>0.28999999999999998</v>
      </c>
    </row>
    <row r="7" spans="1:2" x14ac:dyDescent="0.35">
      <c r="A7" t="s">
        <v>174</v>
      </c>
      <c r="B7">
        <v>3.79</v>
      </c>
    </row>
    <row r="8" spans="1:2" x14ac:dyDescent="0.35">
      <c r="A8" t="s">
        <v>175</v>
      </c>
      <c r="B8">
        <v>8.15</v>
      </c>
    </row>
    <row r="9" spans="1:2" x14ac:dyDescent="0.35">
      <c r="A9" t="s">
        <v>176</v>
      </c>
      <c r="B9">
        <v>5.21</v>
      </c>
    </row>
    <row r="10" spans="1:2" x14ac:dyDescent="0.35">
      <c r="A10" t="s">
        <v>177</v>
      </c>
      <c r="B10">
        <v>3.43</v>
      </c>
    </row>
    <row r="11" spans="1:2" x14ac:dyDescent="0.35">
      <c r="A11" t="s">
        <v>178</v>
      </c>
      <c r="B11">
        <v>9.56</v>
      </c>
    </row>
    <row r="12" spans="1:2" x14ac:dyDescent="0.35">
      <c r="A12" t="s">
        <v>179</v>
      </c>
      <c r="B12">
        <v>2.0299999999999998</v>
      </c>
    </row>
    <row r="13" spans="1:2" x14ac:dyDescent="0.35">
      <c r="A13" t="s">
        <v>180</v>
      </c>
      <c r="B13">
        <v>1.1599999999999999</v>
      </c>
    </row>
    <row r="14" spans="1:2" x14ac:dyDescent="0.35">
      <c r="A14" t="s">
        <v>181</v>
      </c>
      <c r="B14">
        <v>0.93</v>
      </c>
    </row>
    <row r="15" spans="1:2" x14ac:dyDescent="0.35">
      <c r="A15" t="s">
        <v>182</v>
      </c>
      <c r="B15">
        <v>4.5</v>
      </c>
    </row>
    <row r="16" spans="1:2" x14ac:dyDescent="0.35">
      <c r="A16" t="s">
        <v>183</v>
      </c>
      <c r="B16">
        <v>6.11</v>
      </c>
    </row>
    <row r="17" spans="1:2" x14ac:dyDescent="0.35">
      <c r="A17" t="s">
        <v>184</v>
      </c>
      <c r="B17">
        <v>1.88</v>
      </c>
    </row>
    <row r="18" spans="1:2" x14ac:dyDescent="0.35">
      <c r="A18" t="s">
        <v>185</v>
      </c>
      <c r="B18">
        <v>2.67</v>
      </c>
    </row>
    <row r="19" spans="1:2" x14ac:dyDescent="0.35">
      <c r="A19" t="s">
        <v>186</v>
      </c>
      <c r="B19">
        <v>0.32</v>
      </c>
    </row>
    <row r="20" spans="1:2" x14ac:dyDescent="0.35">
      <c r="A20" t="s">
        <v>187</v>
      </c>
      <c r="B20">
        <v>0.14000000000000001</v>
      </c>
    </row>
    <row r="21" spans="1:2" x14ac:dyDescent="0.35">
      <c r="A21" t="s">
        <v>188</v>
      </c>
      <c r="B21">
        <v>4.8600000000000003</v>
      </c>
    </row>
    <row r="22" spans="1:2" x14ac:dyDescent="0.35">
      <c r="A22" t="s">
        <v>189</v>
      </c>
      <c r="B22">
        <v>0.26</v>
      </c>
    </row>
    <row r="23" spans="1:2" x14ac:dyDescent="0.35">
      <c r="A23" t="s">
        <v>190</v>
      </c>
      <c r="B23">
        <v>0.48</v>
      </c>
    </row>
    <row r="24" spans="1:2" x14ac:dyDescent="0.35">
      <c r="A24" t="s">
        <v>191</v>
      </c>
      <c r="B24">
        <v>3.87</v>
      </c>
    </row>
    <row r="25" spans="1:2" x14ac:dyDescent="0.35">
      <c r="A25" t="s">
        <v>192</v>
      </c>
      <c r="B25">
        <v>0.11</v>
      </c>
    </row>
    <row r="26" spans="1:2" x14ac:dyDescent="0.35">
      <c r="A26" t="s">
        <v>193</v>
      </c>
      <c r="B26">
        <v>2.56</v>
      </c>
    </row>
    <row r="28" spans="1:2" x14ac:dyDescent="0.35">
      <c r="A28" s="66" t="s">
        <v>240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7.7265625" customWidth="1"/>
    <col min="2" max="2" width="28" customWidth="1"/>
  </cols>
  <sheetData>
    <row r="1" spans="1:2" ht="14.5" customHeight="1" x14ac:dyDescent="0.35">
      <c r="A1" s="75" t="s">
        <v>79</v>
      </c>
      <c r="B1" s="75"/>
    </row>
    <row r="2" spans="1:2" ht="46.5" customHeight="1" x14ac:dyDescent="0.35">
      <c r="A2" s="78" t="s">
        <v>241</v>
      </c>
      <c r="B2" s="78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17.04</v>
      </c>
    </row>
    <row r="5" spans="1:2" x14ac:dyDescent="0.35">
      <c r="A5" t="s">
        <v>172</v>
      </c>
      <c r="B5">
        <v>10.44</v>
      </c>
    </row>
    <row r="6" spans="1:2" x14ac:dyDescent="0.35">
      <c r="A6" t="s">
        <v>173</v>
      </c>
      <c r="B6">
        <v>2.29</v>
      </c>
    </row>
    <row r="7" spans="1:2" x14ac:dyDescent="0.35">
      <c r="A7" t="s">
        <v>174</v>
      </c>
      <c r="B7">
        <v>15.26</v>
      </c>
    </row>
    <row r="8" spans="1:2" x14ac:dyDescent="0.35">
      <c r="A8" t="s">
        <v>175</v>
      </c>
      <c r="B8">
        <v>20.77</v>
      </c>
    </row>
    <row r="9" spans="1:2" x14ac:dyDescent="0.35">
      <c r="A9" t="s">
        <v>176</v>
      </c>
      <c r="B9">
        <v>10.75</v>
      </c>
    </row>
    <row r="10" spans="1:2" x14ac:dyDescent="0.35">
      <c r="A10" t="s">
        <v>177</v>
      </c>
      <c r="B10">
        <v>3.92</v>
      </c>
    </row>
    <row r="11" spans="1:2" x14ac:dyDescent="0.35">
      <c r="A11" t="s">
        <v>178</v>
      </c>
      <c r="B11">
        <v>18.47</v>
      </c>
    </row>
    <row r="12" spans="1:2" x14ac:dyDescent="0.35">
      <c r="A12" t="s">
        <v>179</v>
      </c>
      <c r="B12">
        <v>25.76</v>
      </c>
    </row>
    <row r="13" spans="1:2" x14ac:dyDescent="0.35">
      <c r="A13" t="s">
        <v>180</v>
      </c>
      <c r="B13">
        <v>3.65</v>
      </c>
    </row>
    <row r="14" spans="1:2" x14ac:dyDescent="0.35">
      <c r="A14" t="s">
        <v>181</v>
      </c>
      <c r="B14">
        <v>3.08</v>
      </c>
    </row>
    <row r="15" spans="1:2" x14ac:dyDescent="0.35">
      <c r="A15" t="s">
        <v>182</v>
      </c>
      <c r="B15">
        <v>10.63</v>
      </c>
    </row>
    <row r="16" spans="1:2" x14ac:dyDescent="0.35">
      <c r="A16" t="s">
        <v>183</v>
      </c>
      <c r="B16">
        <v>15.63</v>
      </c>
    </row>
    <row r="17" spans="1:2" x14ac:dyDescent="0.35">
      <c r="A17" t="s">
        <v>184</v>
      </c>
      <c r="B17">
        <v>1.75</v>
      </c>
    </row>
    <row r="18" spans="1:2" x14ac:dyDescent="0.35">
      <c r="A18" t="s">
        <v>185</v>
      </c>
      <c r="B18">
        <v>7.42</v>
      </c>
    </row>
    <row r="19" spans="1:2" x14ac:dyDescent="0.35">
      <c r="A19" t="s">
        <v>186</v>
      </c>
      <c r="B19">
        <v>3.21</v>
      </c>
    </row>
    <row r="20" spans="1:2" x14ac:dyDescent="0.35">
      <c r="A20" t="s">
        <v>187</v>
      </c>
      <c r="B20">
        <v>2.23</v>
      </c>
    </row>
    <row r="21" spans="1:2" x14ac:dyDescent="0.35">
      <c r="A21" t="s">
        <v>188</v>
      </c>
      <c r="B21">
        <v>6.33</v>
      </c>
    </row>
    <row r="22" spans="1:2" x14ac:dyDescent="0.35">
      <c r="A22" t="s">
        <v>189</v>
      </c>
      <c r="B22">
        <v>1.17</v>
      </c>
    </row>
    <row r="23" spans="1:2" x14ac:dyDescent="0.35">
      <c r="A23" t="s">
        <v>190</v>
      </c>
      <c r="B23">
        <v>1.4</v>
      </c>
    </row>
    <row r="24" spans="1:2" x14ac:dyDescent="0.35">
      <c r="A24" t="s">
        <v>191</v>
      </c>
      <c r="B24">
        <v>8.5500000000000007</v>
      </c>
    </row>
    <row r="25" spans="1:2" x14ac:dyDescent="0.35">
      <c r="A25" t="s">
        <v>192</v>
      </c>
      <c r="B25">
        <v>1.02</v>
      </c>
    </row>
    <row r="26" spans="1:2" x14ac:dyDescent="0.35">
      <c r="A26" t="s">
        <v>193</v>
      </c>
      <c r="B26">
        <v>5.19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54296875" customWidth="1"/>
  </cols>
  <sheetData>
    <row r="1" spans="1:2" ht="14.5" customHeight="1" x14ac:dyDescent="0.35">
      <c r="A1" s="75" t="s">
        <v>81</v>
      </c>
      <c r="B1" s="75"/>
    </row>
    <row r="2" spans="1:2" ht="34.5" customHeight="1" x14ac:dyDescent="0.35">
      <c r="A2" s="78" t="s">
        <v>242</v>
      </c>
      <c r="B2" s="78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58.6</v>
      </c>
    </row>
    <row r="5" spans="1:2" x14ac:dyDescent="0.35">
      <c r="A5" t="s">
        <v>172</v>
      </c>
      <c r="B5">
        <v>59.26</v>
      </c>
    </row>
    <row r="6" spans="1:2" x14ac:dyDescent="0.35">
      <c r="A6" t="s">
        <v>173</v>
      </c>
      <c r="B6">
        <v>57.13</v>
      </c>
    </row>
    <row r="7" spans="1:2" x14ac:dyDescent="0.35">
      <c r="A7" t="s">
        <v>174</v>
      </c>
      <c r="B7">
        <v>59.68</v>
      </c>
    </row>
    <row r="8" spans="1:2" x14ac:dyDescent="0.35">
      <c r="A8" t="s">
        <v>175</v>
      </c>
      <c r="B8">
        <v>53.98</v>
      </c>
    </row>
    <row r="9" spans="1:2" x14ac:dyDescent="0.35">
      <c r="A9" t="s">
        <v>176</v>
      </c>
      <c r="B9">
        <v>53.58</v>
      </c>
    </row>
    <row r="10" spans="1:2" x14ac:dyDescent="0.35">
      <c r="A10" t="s">
        <v>177</v>
      </c>
      <c r="B10">
        <v>53.38</v>
      </c>
    </row>
    <row r="11" spans="1:2" x14ac:dyDescent="0.35">
      <c r="A11" t="s">
        <v>178</v>
      </c>
      <c r="B11">
        <v>59.29</v>
      </c>
    </row>
    <row r="12" spans="1:2" x14ac:dyDescent="0.35">
      <c r="A12" t="s">
        <v>179</v>
      </c>
      <c r="B12">
        <v>46.17</v>
      </c>
    </row>
    <row r="13" spans="1:2" x14ac:dyDescent="0.35">
      <c r="A13" t="s">
        <v>180</v>
      </c>
      <c r="B13">
        <v>53.94</v>
      </c>
    </row>
    <row r="14" spans="1:2" x14ac:dyDescent="0.35">
      <c r="A14" t="s">
        <v>181</v>
      </c>
      <c r="B14">
        <v>59.52</v>
      </c>
    </row>
    <row r="15" spans="1:2" x14ac:dyDescent="0.35">
      <c r="A15" t="s">
        <v>182</v>
      </c>
      <c r="B15">
        <v>59.17</v>
      </c>
    </row>
    <row r="16" spans="1:2" x14ac:dyDescent="0.35">
      <c r="A16" t="s">
        <v>183</v>
      </c>
      <c r="B16">
        <v>53.15</v>
      </c>
    </row>
    <row r="17" spans="1:2" x14ac:dyDescent="0.35">
      <c r="A17" t="s">
        <v>184</v>
      </c>
      <c r="B17">
        <v>54.78</v>
      </c>
    </row>
    <row r="18" spans="1:2" x14ac:dyDescent="0.35">
      <c r="A18" t="s">
        <v>185</v>
      </c>
      <c r="B18">
        <v>52.96</v>
      </c>
    </row>
    <row r="19" spans="1:2" x14ac:dyDescent="0.35">
      <c r="A19" t="s">
        <v>186</v>
      </c>
      <c r="B19">
        <v>51.75</v>
      </c>
    </row>
    <row r="20" spans="1:2" x14ac:dyDescent="0.35">
      <c r="A20" t="s">
        <v>187</v>
      </c>
      <c r="B20">
        <v>40.93</v>
      </c>
    </row>
    <row r="21" spans="1:2" x14ac:dyDescent="0.35">
      <c r="A21" t="s">
        <v>188</v>
      </c>
      <c r="B21">
        <v>53.03</v>
      </c>
    </row>
    <row r="22" spans="1:2" x14ac:dyDescent="0.35">
      <c r="A22" t="s">
        <v>189</v>
      </c>
      <c r="B22">
        <v>51.11</v>
      </c>
    </row>
    <row r="23" spans="1:2" x14ac:dyDescent="0.35">
      <c r="A23" t="s">
        <v>190</v>
      </c>
      <c r="B23">
        <v>53.96</v>
      </c>
    </row>
    <row r="24" spans="1:2" x14ac:dyDescent="0.35">
      <c r="A24" t="s">
        <v>191</v>
      </c>
      <c r="B24">
        <v>49.42</v>
      </c>
    </row>
    <row r="25" spans="1:2" x14ac:dyDescent="0.35">
      <c r="A25" t="s">
        <v>192</v>
      </c>
      <c r="B25">
        <v>52.7</v>
      </c>
    </row>
    <row r="26" spans="1:2" x14ac:dyDescent="0.35">
      <c r="A26" t="s">
        <v>193</v>
      </c>
      <c r="B26">
        <v>58.86</v>
      </c>
    </row>
    <row r="28" spans="1:2" x14ac:dyDescent="0.35">
      <c r="A28" s="66" t="s">
        <v>243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8.453125" customWidth="1"/>
    <col min="2" max="2" width="15.81640625" style="40" bestFit="1" customWidth="1"/>
  </cols>
  <sheetData>
    <row r="1" spans="1:5" x14ac:dyDescent="0.35">
      <c r="A1" s="75" t="s">
        <v>13</v>
      </c>
      <c r="B1" s="75"/>
      <c r="C1" s="1"/>
      <c r="D1" s="1"/>
      <c r="E1" s="1"/>
    </row>
    <row r="2" spans="1:5" ht="51.75" customHeight="1" x14ac:dyDescent="0.35">
      <c r="A2" s="76" t="s">
        <v>312</v>
      </c>
      <c r="B2" s="76"/>
      <c r="C2" s="65"/>
    </row>
    <row r="3" spans="1:5" x14ac:dyDescent="0.35">
      <c r="A3" s="49" t="s">
        <v>170</v>
      </c>
      <c r="B3" s="49">
        <v>2024</v>
      </c>
    </row>
    <row r="4" spans="1:5" x14ac:dyDescent="0.35">
      <c r="A4" t="s">
        <v>171</v>
      </c>
      <c r="B4" s="36">
        <v>3381173.636555064</v>
      </c>
    </row>
    <row r="5" spans="1:5" x14ac:dyDescent="0.35">
      <c r="A5" t="s">
        <v>172</v>
      </c>
      <c r="B5" s="36">
        <v>17232987.867708161</v>
      </c>
    </row>
    <row r="6" spans="1:5" x14ac:dyDescent="0.35">
      <c r="A6" t="s">
        <v>173</v>
      </c>
      <c r="B6" s="36">
        <v>476784.2878797864</v>
      </c>
    </row>
    <row r="7" spans="1:5" x14ac:dyDescent="0.35">
      <c r="A7" t="s">
        <v>174</v>
      </c>
      <c r="B7" s="36">
        <v>1539745.8604194773</v>
      </c>
    </row>
    <row r="8" spans="1:5" x14ac:dyDescent="0.35">
      <c r="A8" t="s">
        <v>175</v>
      </c>
      <c r="B8" s="36">
        <v>21699127.478753537</v>
      </c>
    </row>
    <row r="9" spans="1:5" x14ac:dyDescent="0.35">
      <c r="A9" t="s">
        <v>176</v>
      </c>
      <c r="B9" s="36">
        <v>6879464.2032332551</v>
      </c>
    </row>
    <row r="10" spans="1:5" x14ac:dyDescent="0.35">
      <c r="A10" t="s">
        <v>177</v>
      </c>
      <c r="B10" s="36">
        <v>0</v>
      </c>
    </row>
    <row r="11" spans="1:5" x14ac:dyDescent="0.35">
      <c r="A11" t="s">
        <v>178</v>
      </c>
      <c r="B11" s="36">
        <v>6819268.4539858559</v>
      </c>
    </row>
    <row r="12" spans="1:5" x14ac:dyDescent="0.35">
      <c r="A12" t="s">
        <v>179</v>
      </c>
      <c r="B12" s="56">
        <v>0</v>
      </c>
    </row>
    <row r="13" spans="1:5" x14ac:dyDescent="0.35">
      <c r="A13" t="s">
        <v>180</v>
      </c>
      <c r="B13" s="36">
        <v>0</v>
      </c>
    </row>
    <row r="14" spans="1:5" x14ac:dyDescent="0.35">
      <c r="A14" t="s">
        <v>181</v>
      </c>
      <c r="B14" s="36">
        <v>20866513.198978145</v>
      </c>
    </row>
    <row r="15" spans="1:5" x14ac:dyDescent="0.35">
      <c r="A15" t="s">
        <v>182</v>
      </c>
      <c r="B15" s="36">
        <v>0</v>
      </c>
    </row>
    <row r="16" spans="1:5" x14ac:dyDescent="0.35">
      <c r="A16" t="s">
        <v>183</v>
      </c>
      <c r="B16" s="36">
        <v>0</v>
      </c>
    </row>
    <row r="17" spans="1:2" x14ac:dyDescent="0.35">
      <c r="A17" t="s">
        <v>184</v>
      </c>
      <c r="B17" s="36">
        <v>0</v>
      </c>
    </row>
    <row r="18" spans="1:2" x14ac:dyDescent="0.35">
      <c r="A18" t="s">
        <v>185</v>
      </c>
      <c r="B18" s="36">
        <v>0</v>
      </c>
    </row>
    <row r="19" spans="1:2" x14ac:dyDescent="0.35">
      <c r="A19" t="s">
        <v>186</v>
      </c>
      <c r="B19" s="36">
        <v>0</v>
      </c>
    </row>
    <row r="20" spans="1:2" x14ac:dyDescent="0.35">
      <c r="A20" t="s">
        <v>187</v>
      </c>
      <c r="B20" s="36">
        <v>365587.62886597932</v>
      </c>
    </row>
    <row r="21" spans="1:2" x14ac:dyDescent="0.35">
      <c r="A21" t="s">
        <v>188</v>
      </c>
      <c r="B21" s="36">
        <v>0</v>
      </c>
    </row>
    <row r="22" spans="1:2" x14ac:dyDescent="0.35">
      <c r="A22" t="s">
        <v>189</v>
      </c>
      <c r="B22" s="36">
        <v>0</v>
      </c>
    </row>
    <row r="23" spans="1:2" x14ac:dyDescent="0.35">
      <c r="A23" t="s">
        <v>190</v>
      </c>
      <c r="B23" s="36">
        <v>0</v>
      </c>
    </row>
    <row r="24" spans="1:2" x14ac:dyDescent="0.35">
      <c r="A24" t="s">
        <v>191</v>
      </c>
      <c r="B24" s="36">
        <v>0</v>
      </c>
    </row>
    <row r="25" spans="1:2" x14ac:dyDescent="0.35">
      <c r="A25" t="s">
        <v>192</v>
      </c>
      <c r="B25" s="36">
        <v>0</v>
      </c>
    </row>
    <row r="26" spans="1:2" x14ac:dyDescent="0.35">
      <c r="A26" t="s">
        <v>193</v>
      </c>
      <c r="B26" s="58">
        <v>54019878.744007908</v>
      </c>
    </row>
    <row r="28" spans="1:2" x14ac:dyDescent="0.35">
      <c r="A28" s="66" t="s">
        <v>196</v>
      </c>
    </row>
    <row r="29" spans="1:2" x14ac:dyDescent="0.35">
      <c r="A29" s="66" t="s">
        <v>195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5.81640625" customWidth="1"/>
    <col min="2" max="2" width="21.26953125" customWidth="1"/>
  </cols>
  <sheetData>
    <row r="1" spans="1:2" ht="14.5" customHeight="1" x14ac:dyDescent="0.35">
      <c r="A1" s="75" t="s">
        <v>83</v>
      </c>
      <c r="B1" s="75"/>
    </row>
    <row r="2" spans="1:2" ht="49.5" customHeight="1" x14ac:dyDescent="0.35">
      <c r="A2" s="77" t="s">
        <v>244</v>
      </c>
      <c r="B2" s="77"/>
    </row>
    <row r="3" spans="1:2" x14ac:dyDescent="0.35">
      <c r="A3" s="50" t="s">
        <v>170</v>
      </c>
      <c r="B3" s="51">
        <v>2024</v>
      </c>
    </row>
    <row r="4" spans="1:2" x14ac:dyDescent="0.35">
      <c r="A4" t="s">
        <v>171</v>
      </c>
      <c r="B4">
        <v>39.65</v>
      </c>
    </row>
    <row r="5" spans="1:2" x14ac:dyDescent="0.35">
      <c r="A5" t="s">
        <v>172</v>
      </c>
      <c r="B5">
        <v>47.25</v>
      </c>
    </row>
    <row r="6" spans="1:2" x14ac:dyDescent="0.35">
      <c r="A6" t="s">
        <v>173</v>
      </c>
      <c r="B6">
        <v>58</v>
      </c>
    </row>
    <row r="7" spans="1:2" x14ac:dyDescent="0.35">
      <c r="A7" t="s">
        <v>174</v>
      </c>
      <c r="B7">
        <v>47.14</v>
      </c>
    </row>
    <row r="8" spans="1:2" x14ac:dyDescent="0.35">
      <c r="A8" t="s">
        <v>175</v>
      </c>
      <c r="B8">
        <v>36.020000000000003</v>
      </c>
    </row>
    <row r="9" spans="1:2" x14ac:dyDescent="0.35">
      <c r="A9" t="s">
        <v>176</v>
      </c>
      <c r="B9">
        <v>42.95</v>
      </c>
    </row>
    <row r="10" spans="1:2" x14ac:dyDescent="0.35">
      <c r="A10" t="s">
        <v>177</v>
      </c>
      <c r="B10">
        <v>66.08</v>
      </c>
    </row>
    <row r="11" spans="1:2" x14ac:dyDescent="0.35">
      <c r="A11" t="s">
        <v>178</v>
      </c>
      <c r="B11">
        <v>34.42</v>
      </c>
    </row>
    <row r="12" spans="1:2" x14ac:dyDescent="0.35">
      <c r="A12" t="s">
        <v>179</v>
      </c>
      <c r="B12">
        <v>50.49</v>
      </c>
    </row>
    <row r="13" spans="1:2" x14ac:dyDescent="0.35">
      <c r="A13" t="s">
        <v>180</v>
      </c>
      <c r="B13">
        <v>62.74</v>
      </c>
    </row>
    <row r="14" spans="1:2" x14ac:dyDescent="0.35">
      <c r="A14" t="s">
        <v>181</v>
      </c>
      <c r="B14">
        <v>59.88</v>
      </c>
    </row>
    <row r="15" spans="1:2" x14ac:dyDescent="0.35">
      <c r="A15" t="s">
        <v>182</v>
      </c>
      <c r="B15">
        <v>53.1</v>
      </c>
    </row>
    <row r="16" spans="1:2" x14ac:dyDescent="0.35">
      <c r="A16" t="s">
        <v>183</v>
      </c>
      <c r="B16">
        <v>40.520000000000003</v>
      </c>
    </row>
    <row r="17" spans="1:2" x14ac:dyDescent="0.35">
      <c r="A17" t="s">
        <v>184</v>
      </c>
      <c r="B17">
        <v>60.39</v>
      </c>
    </row>
    <row r="18" spans="1:2" x14ac:dyDescent="0.35">
      <c r="A18" t="s">
        <v>185</v>
      </c>
      <c r="B18">
        <v>56.22</v>
      </c>
    </row>
    <row r="19" spans="1:2" x14ac:dyDescent="0.35">
      <c r="A19" t="s">
        <v>186</v>
      </c>
      <c r="B19">
        <v>67.22</v>
      </c>
    </row>
    <row r="20" spans="1:2" x14ac:dyDescent="0.35">
      <c r="A20" t="s">
        <v>187</v>
      </c>
      <c r="B20">
        <v>62.97</v>
      </c>
    </row>
    <row r="21" spans="1:2" x14ac:dyDescent="0.35">
      <c r="A21" t="s">
        <v>188</v>
      </c>
      <c r="B21">
        <v>48.27</v>
      </c>
    </row>
    <row r="22" spans="1:2" x14ac:dyDescent="0.35">
      <c r="A22" t="s">
        <v>189</v>
      </c>
      <c r="B22">
        <v>67.16</v>
      </c>
    </row>
    <row r="23" spans="1:2" x14ac:dyDescent="0.35">
      <c r="A23" t="s">
        <v>190</v>
      </c>
      <c r="B23">
        <v>64.73</v>
      </c>
    </row>
    <row r="24" spans="1:2" x14ac:dyDescent="0.35">
      <c r="A24" t="s">
        <v>191</v>
      </c>
      <c r="B24">
        <v>43.1</v>
      </c>
    </row>
    <row r="25" spans="1:2" x14ac:dyDescent="0.35">
      <c r="A25" t="s">
        <v>192</v>
      </c>
      <c r="B25">
        <v>69.290000000000006</v>
      </c>
    </row>
    <row r="26" spans="1:2" x14ac:dyDescent="0.35">
      <c r="A26" t="s">
        <v>193</v>
      </c>
      <c r="B26">
        <v>55.59</v>
      </c>
    </row>
    <row r="28" spans="1:2" x14ac:dyDescent="0.35">
      <c r="A28" s="66" t="s">
        <v>243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8.1796875" customWidth="1"/>
    <col min="2" max="2" width="14.26953125" customWidth="1"/>
  </cols>
  <sheetData>
    <row r="1" spans="1:2" ht="14.5" customHeight="1" x14ac:dyDescent="0.35">
      <c r="A1" s="75" t="s">
        <v>245</v>
      </c>
      <c r="B1" s="75"/>
    </row>
    <row r="2" spans="1:2" ht="48.75" customHeight="1" x14ac:dyDescent="0.35">
      <c r="A2" s="77" t="s">
        <v>246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31</v>
      </c>
    </row>
    <row r="5" spans="1:2" x14ac:dyDescent="0.35">
      <c r="A5" t="s">
        <v>172</v>
      </c>
      <c r="B5">
        <v>35.479999999999997</v>
      </c>
    </row>
    <row r="6" spans="1:2" x14ac:dyDescent="0.35">
      <c r="A6" t="s">
        <v>173</v>
      </c>
      <c r="B6">
        <v>44.05</v>
      </c>
    </row>
    <row r="7" spans="1:2" x14ac:dyDescent="0.35">
      <c r="A7" t="s">
        <v>174</v>
      </c>
      <c r="B7">
        <v>40.11</v>
      </c>
    </row>
    <row r="8" spans="1:2" x14ac:dyDescent="0.35">
      <c r="A8" t="s">
        <v>175</v>
      </c>
      <c r="B8">
        <v>27.16</v>
      </c>
    </row>
    <row r="9" spans="1:2" x14ac:dyDescent="0.35">
      <c r="A9" t="s">
        <v>176</v>
      </c>
      <c r="B9">
        <v>30.46</v>
      </c>
    </row>
    <row r="10" spans="1:2" x14ac:dyDescent="0.35">
      <c r="A10" t="s">
        <v>177</v>
      </c>
      <c r="B10">
        <v>58.53</v>
      </c>
    </row>
    <row r="11" spans="1:2" x14ac:dyDescent="0.35">
      <c r="A11" t="s">
        <v>178</v>
      </c>
      <c r="B11">
        <v>28.84</v>
      </c>
    </row>
    <row r="12" spans="1:2" x14ac:dyDescent="0.35">
      <c r="A12" t="s">
        <v>179</v>
      </c>
      <c r="B12">
        <v>40.89</v>
      </c>
    </row>
    <row r="13" spans="1:2" x14ac:dyDescent="0.35">
      <c r="A13" t="s">
        <v>180</v>
      </c>
      <c r="B13">
        <v>41.4</v>
      </c>
    </row>
    <row r="14" spans="1:2" x14ac:dyDescent="0.35">
      <c r="A14" t="s">
        <v>181</v>
      </c>
      <c r="B14">
        <v>57.21</v>
      </c>
    </row>
    <row r="15" spans="1:2" x14ac:dyDescent="0.35">
      <c r="A15" t="s">
        <v>182</v>
      </c>
      <c r="B15">
        <v>41.57</v>
      </c>
    </row>
    <row r="16" spans="1:2" x14ac:dyDescent="0.35">
      <c r="A16" t="s">
        <v>183</v>
      </c>
      <c r="B16">
        <v>35.4</v>
      </c>
    </row>
    <row r="17" spans="1:2" x14ac:dyDescent="0.35">
      <c r="A17" t="s">
        <v>184</v>
      </c>
      <c r="B17">
        <v>44.58</v>
      </c>
    </row>
    <row r="18" spans="1:2" x14ac:dyDescent="0.35">
      <c r="A18" t="s">
        <v>185</v>
      </c>
      <c r="B18">
        <v>33.869999999999997</v>
      </c>
    </row>
    <row r="19" spans="1:2" x14ac:dyDescent="0.35">
      <c r="A19" t="s">
        <v>186</v>
      </c>
      <c r="B19">
        <v>49.36</v>
      </c>
    </row>
    <row r="20" spans="1:2" x14ac:dyDescent="0.35">
      <c r="A20" t="s">
        <v>187</v>
      </c>
      <c r="B20">
        <v>47.95</v>
      </c>
    </row>
    <row r="21" spans="1:2" x14ac:dyDescent="0.35">
      <c r="A21" t="s">
        <v>188</v>
      </c>
      <c r="B21">
        <v>50.56</v>
      </c>
    </row>
    <row r="22" spans="1:2" x14ac:dyDescent="0.35">
      <c r="A22" t="s">
        <v>189</v>
      </c>
      <c r="B22">
        <v>58.39</v>
      </c>
    </row>
    <row r="23" spans="1:2" x14ac:dyDescent="0.35">
      <c r="A23" t="s">
        <v>190</v>
      </c>
      <c r="B23">
        <v>54.89</v>
      </c>
    </row>
    <row r="24" spans="1:2" x14ac:dyDescent="0.35">
      <c r="A24" t="s">
        <v>191</v>
      </c>
      <c r="B24">
        <v>31.27</v>
      </c>
    </row>
    <row r="25" spans="1:2" x14ac:dyDescent="0.35">
      <c r="A25" t="s">
        <v>192</v>
      </c>
      <c r="B25">
        <v>53.31</v>
      </c>
    </row>
    <row r="26" spans="1:2" x14ac:dyDescent="0.35">
      <c r="A26" t="s">
        <v>193</v>
      </c>
      <c r="B26">
        <v>42.83</v>
      </c>
    </row>
    <row r="28" spans="1:2" x14ac:dyDescent="0.35">
      <c r="A28" s="66" t="s">
        <v>208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1:C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" customWidth="1"/>
    <col min="3" max="3" width="15.453125" customWidth="1"/>
  </cols>
  <sheetData>
    <row r="1" spans="1:3" ht="34.5" customHeight="1" x14ac:dyDescent="0.35">
      <c r="A1" s="82" t="s">
        <v>315</v>
      </c>
      <c r="B1" s="82"/>
      <c r="C1" s="82"/>
    </row>
    <row r="2" spans="1:3" ht="45.75" customHeight="1" x14ac:dyDescent="0.35">
      <c r="A2" s="77" t="s">
        <v>247</v>
      </c>
      <c r="B2" s="77"/>
      <c r="C2" s="77"/>
    </row>
    <row r="3" spans="1:3" x14ac:dyDescent="0.35">
      <c r="A3" s="49" t="s">
        <v>170</v>
      </c>
      <c r="B3" s="51">
        <v>2024</v>
      </c>
    </row>
    <row r="4" spans="1:3" x14ac:dyDescent="0.35">
      <c r="A4" t="s">
        <v>171</v>
      </c>
      <c r="B4" s="35">
        <v>78.529824865754833</v>
      </c>
    </row>
    <row r="5" spans="1:3" x14ac:dyDescent="0.35">
      <c r="A5" t="s">
        <v>172</v>
      </c>
      <c r="B5" s="35">
        <v>85.297308524705073</v>
      </c>
    </row>
    <row r="6" spans="1:3" x14ac:dyDescent="0.35">
      <c r="A6" t="s">
        <v>173</v>
      </c>
      <c r="B6" s="35">
        <v>99.15984213433704</v>
      </c>
    </row>
    <row r="7" spans="1:3" x14ac:dyDescent="0.35">
      <c r="A7" t="s">
        <v>174</v>
      </c>
      <c r="B7" s="35">
        <v>59.776606949799785</v>
      </c>
    </row>
    <row r="8" spans="1:3" x14ac:dyDescent="0.35">
      <c r="A8" t="s">
        <v>175</v>
      </c>
      <c r="B8" s="35">
        <v>90.630424680728325</v>
      </c>
    </row>
    <row r="9" spans="1:3" x14ac:dyDescent="0.35">
      <c r="A9" t="s">
        <v>176</v>
      </c>
      <c r="B9" s="35">
        <v>68.570008758234636</v>
      </c>
    </row>
    <row r="10" spans="1:3" x14ac:dyDescent="0.35">
      <c r="A10" t="s">
        <v>177</v>
      </c>
      <c r="B10" s="35">
        <v>41.228572175547946</v>
      </c>
    </row>
    <row r="11" spans="1:3" x14ac:dyDescent="0.35">
      <c r="A11" t="s">
        <v>178</v>
      </c>
      <c r="B11" s="35">
        <v>86.284878446524914</v>
      </c>
    </row>
    <row r="12" spans="1:3" x14ac:dyDescent="0.35">
      <c r="A12" t="s">
        <v>179</v>
      </c>
      <c r="B12" s="35">
        <v>93.117356372798156</v>
      </c>
    </row>
    <row r="13" spans="1:3" x14ac:dyDescent="0.35">
      <c r="A13" t="s">
        <v>180</v>
      </c>
      <c r="B13" s="35">
        <v>79.057985601835298</v>
      </c>
    </row>
    <row r="14" spans="1:3" x14ac:dyDescent="0.35">
      <c r="A14" t="s">
        <v>181</v>
      </c>
      <c r="B14" s="35">
        <v>90.738696573802542</v>
      </c>
    </row>
    <row r="15" spans="1:3" x14ac:dyDescent="0.35">
      <c r="A15" t="s">
        <v>182</v>
      </c>
      <c r="B15" s="35">
        <v>78.535928181147568</v>
      </c>
    </row>
    <row r="16" spans="1:3" x14ac:dyDescent="0.35">
      <c r="A16" t="s">
        <v>183</v>
      </c>
      <c r="B16" s="35">
        <v>55.272562106877963</v>
      </c>
    </row>
    <row r="17" spans="1:2" x14ac:dyDescent="0.35">
      <c r="A17" t="s">
        <v>184</v>
      </c>
      <c r="B17" s="35">
        <v>55.455874866828601</v>
      </c>
    </row>
    <row r="18" spans="1:2" x14ac:dyDescent="0.35">
      <c r="A18" t="s">
        <v>185</v>
      </c>
      <c r="B18" s="35">
        <v>58.772142266335827</v>
      </c>
    </row>
    <row r="19" spans="1:2" x14ac:dyDescent="0.35">
      <c r="A19" t="s">
        <v>186</v>
      </c>
      <c r="B19" s="35">
        <v>71.623908078100783</v>
      </c>
    </row>
    <row r="20" spans="1:2" x14ac:dyDescent="0.35">
      <c r="A20" t="s">
        <v>187</v>
      </c>
      <c r="B20" s="35">
        <v>77.727039100716752</v>
      </c>
    </row>
    <row r="21" spans="1:2" x14ac:dyDescent="0.35">
      <c r="A21" t="s">
        <v>188</v>
      </c>
      <c r="B21" s="35">
        <v>72.663962248530495</v>
      </c>
    </row>
    <row r="22" spans="1:2" x14ac:dyDescent="0.35">
      <c r="A22" t="s">
        <v>189</v>
      </c>
      <c r="B22" s="35">
        <v>96.44229655891094</v>
      </c>
    </row>
    <row r="23" spans="1:2" x14ac:dyDescent="0.35">
      <c r="A23" t="s">
        <v>190</v>
      </c>
      <c r="B23" s="35">
        <v>89.86181078925263</v>
      </c>
    </row>
    <row r="24" spans="1:2" x14ac:dyDescent="0.35">
      <c r="A24" t="s">
        <v>191</v>
      </c>
      <c r="B24" s="35">
        <v>87.26116137107735</v>
      </c>
    </row>
    <row r="25" spans="1:2" x14ac:dyDescent="0.35">
      <c r="A25" t="s">
        <v>192</v>
      </c>
      <c r="B25" s="35">
        <v>80.536215288515919</v>
      </c>
    </row>
    <row r="26" spans="1:2" x14ac:dyDescent="0.35">
      <c r="A26" t="s">
        <v>193</v>
      </c>
      <c r="B26" s="35">
        <v>76.162544697931509</v>
      </c>
    </row>
    <row r="28" spans="1:2" x14ac:dyDescent="0.35">
      <c r="A28" s="66" t="s">
        <v>248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.54296875" customWidth="1"/>
  </cols>
  <sheetData>
    <row r="1" spans="1:2" ht="14.5" customHeight="1" x14ac:dyDescent="0.35">
      <c r="A1" s="75" t="s">
        <v>249</v>
      </c>
      <c r="B1" s="75"/>
    </row>
    <row r="2" spans="1:2" ht="64.5" customHeight="1" x14ac:dyDescent="0.35">
      <c r="A2" s="77" t="s">
        <v>250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612</v>
      </c>
    </row>
    <row r="5" spans="1:2" x14ac:dyDescent="0.35">
      <c r="A5" t="s">
        <v>172</v>
      </c>
      <c r="B5" s="37">
        <v>520</v>
      </c>
    </row>
    <row r="6" spans="1:2" x14ac:dyDescent="0.35">
      <c r="A6" t="s">
        <v>173</v>
      </c>
      <c r="B6" s="37">
        <v>370</v>
      </c>
    </row>
    <row r="7" spans="1:2" x14ac:dyDescent="0.35">
      <c r="A7" t="s">
        <v>174</v>
      </c>
      <c r="B7" s="37">
        <v>436</v>
      </c>
    </row>
    <row r="8" spans="1:2" x14ac:dyDescent="0.35">
      <c r="A8" t="s">
        <v>175</v>
      </c>
      <c r="B8" s="37">
        <v>417</v>
      </c>
    </row>
    <row r="9" spans="1:2" x14ac:dyDescent="0.35">
      <c r="A9" t="s">
        <v>176</v>
      </c>
      <c r="B9" s="37">
        <v>718</v>
      </c>
    </row>
    <row r="10" spans="1:2" x14ac:dyDescent="0.35">
      <c r="A10" t="s">
        <v>177</v>
      </c>
      <c r="B10" s="37">
        <v>327</v>
      </c>
    </row>
    <row r="11" spans="1:2" x14ac:dyDescent="0.35">
      <c r="A11" t="s">
        <v>178</v>
      </c>
      <c r="B11" s="37">
        <v>569</v>
      </c>
    </row>
    <row r="12" spans="1:2" x14ac:dyDescent="0.35">
      <c r="A12" t="s">
        <v>179</v>
      </c>
      <c r="B12" s="37">
        <v>409</v>
      </c>
    </row>
    <row r="13" spans="1:2" x14ac:dyDescent="0.35">
      <c r="A13" t="s">
        <v>180</v>
      </c>
      <c r="B13" s="37">
        <v>482</v>
      </c>
    </row>
    <row r="14" spans="1:2" x14ac:dyDescent="0.35">
      <c r="A14" t="s">
        <v>181</v>
      </c>
      <c r="B14" s="37">
        <v>310</v>
      </c>
    </row>
    <row r="15" spans="1:2" x14ac:dyDescent="0.35">
      <c r="A15" t="s">
        <v>182</v>
      </c>
      <c r="B15" s="37">
        <v>402</v>
      </c>
    </row>
    <row r="16" spans="1:2" x14ac:dyDescent="0.35">
      <c r="A16" t="s">
        <v>183</v>
      </c>
      <c r="B16" s="37">
        <v>525</v>
      </c>
    </row>
    <row r="17" spans="1:2" x14ac:dyDescent="0.35">
      <c r="A17" t="s">
        <v>184</v>
      </c>
      <c r="B17" s="37">
        <v>619</v>
      </c>
    </row>
    <row r="18" spans="1:2" x14ac:dyDescent="0.35">
      <c r="A18" t="s">
        <v>185</v>
      </c>
      <c r="B18" s="37">
        <v>548</v>
      </c>
    </row>
    <row r="19" spans="1:2" x14ac:dyDescent="0.35">
      <c r="A19" t="s">
        <v>186</v>
      </c>
      <c r="B19" s="37">
        <v>370</v>
      </c>
    </row>
    <row r="20" spans="1:2" x14ac:dyDescent="0.35">
      <c r="A20" t="s">
        <v>187</v>
      </c>
      <c r="B20" s="37">
        <v>645</v>
      </c>
    </row>
    <row r="21" spans="1:2" x14ac:dyDescent="0.35">
      <c r="A21" t="s">
        <v>188</v>
      </c>
      <c r="B21" s="37">
        <v>287</v>
      </c>
    </row>
    <row r="22" spans="1:2" x14ac:dyDescent="0.35">
      <c r="A22" t="s">
        <v>189</v>
      </c>
      <c r="B22" s="37">
        <v>386</v>
      </c>
    </row>
    <row r="23" spans="1:2" x14ac:dyDescent="0.35">
      <c r="A23" t="s">
        <v>190</v>
      </c>
      <c r="B23" s="37">
        <v>203</v>
      </c>
    </row>
    <row r="24" spans="1:2" x14ac:dyDescent="0.35">
      <c r="A24" t="s">
        <v>191</v>
      </c>
      <c r="B24" s="37">
        <v>694</v>
      </c>
    </row>
    <row r="25" spans="1:2" x14ac:dyDescent="0.35">
      <c r="A25" t="s">
        <v>192</v>
      </c>
      <c r="B25" s="37">
        <v>458</v>
      </c>
    </row>
    <row r="26" spans="1:2" x14ac:dyDescent="0.35">
      <c r="A26" t="s">
        <v>193</v>
      </c>
      <c r="B26" s="37">
        <v>383</v>
      </c>
    </row>
    <row r="28" spans="1:2" x14ac:dyDescent="0.35">
      <c r="A28" s="66" t="s">
        <v>251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A1:B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7.453125" customWidth="1"/>
    <col min="2" max="2" width="17.26953125" customWidth="1"/>
  </cols>
  <sheetData>
    <row r="1" spans="1:2" ht="14.5" customHeight="1" x14ac:dyDescent="0.35">
      <c r="A1" s="75" t="s">
        <v>94</v>
      </c>
      <c r="B1" s="75"/>
    </row>
    <row r="2" spans="1:2" ht="118.5" customHeight="1" x14ac:dyDescent="0.35">
      <c r="A2" s="77" t="s">
        <v>252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0.58699999999999997</v>
      </c>
    </row>
    <row r="5" spans="1:2" x14ac:dyDescent="0.35">
      <c r="A5" t="s">
        <v>172</v>
      </c>
      <c r="B5">
        <v>0.41160000000000002</v>
      </c>
    </row>
    <row r="6" spans="1:2" x14ac:dyDescent="0.35">
      <c r="A6" t="s">
        <v>173</v>
      </c>
      <c r="B6">
        <v>0.3266</v>
      </c>
    </row>
    <row r="7" spans="1:2" x14ac:dyDescent="0.35">
      <c r="A7" t="s">
        <v>174</v>
      </c>
      <c r="B7">
        <v>0.29899999999999999</v>
      </c>
    </row>
    <row r="8" spans="1:2" x14ac:dyDescent="0.35">
      <c r="A8" t="s">
        <v>175</v>
      </c>
      <c r="B8">
        <v>0.20380000000000001</v>
      </c>
    </row>
    <row r="9" spans="1:2" x14ac:dyDescent="0.35">
      <c r="A9" t="s">
        <v>176</v>
      </c>
      <c r="B9">
        <v>0.28199999999999997</v>
      </c>
    </row>
    <row r="10" spans="1:2" x14ac:dyDescent="0.35">
      <c r="A10" t="s">
        <v>177</v>
      </c>
      <c r="B10">
        <v>0.26300000000000001</v>
      </c>
    </row>
    <row r="11" spans="1:2" x14ac:dyDescent="0.35">
      <c r="A11" t="s">
        <v>178</v>
      </c>
      <c r="B11">
        <v>1</v>
      </c>
    </row>
    <row r="12" spans="1:2" x14ac:dyDescent="0.35">
      <c r="A12" t="s">
        <v>179</v>
      </c>
      <c r="B12">
        <v>0.112</v>
      </c>
    </row>
    <row r="13" spans="1:2" x14ac:dyDescent="0.35">
      <c r="A13" t="s">
        <v>180</v>
      </c>
      <c r="B13">
        <v>0.2606</v>
      </c>
    </row>
    <row r="14" spans="1:2" x14ac:dyDescent="0.35">
      <c r="A14" t="s">
        <v>181</v>
      </c>
      <c r="B14">
        <v>0.45979999999999999</v>
      </c>
    </row>
    <row r="15" spans="1:2" x14ac:dyDescent="0.35">
      <c r="A15" t="s">
        <v>182</v>
      </c>
      <c r="B15">
        <v>0.26540000000000002</v>
      </c>
    </row>
    <row r="16" spans="1:2" x14ac:dyDescent="0.35">
      <c r="A16" t="s">
        <v>183</v>
      </c>
      <c r="B16" t="s">
        <v>217</v>
      </c>
    </row>
    <row r="17" spans="1:2" x14ac:dyDescent="0.35">
      <c r="A17" t="s">
        <v>184</v>
      </c>
      <c r="B17">
        <v>0.2072</v>
      </c>
    </row>
    <row r="18" spans="1:2" x14ac:dyDescent="0.35">
      <c r="A18" t="s">
        <v>185</v>
      </c>
      <c r="B18">
        <v>0.2094</v>
      </c>
    </row>
    <row r="19" spans="1:2" x14ac:dyDescent="0.35">
      <c r="A19" t="s">
        <v>186</v>
      </c>
      <c r="B19">
        <v>0.2394</v>
      </c>
    </row>
    <row r="20" spans="1:2" x14ac:dyDescent="0.35">
      <c r="A20" t="s">
        <v>187</v>
      </c>
      <c r="B20">
        <v>0.1158</v>
      </c>
    </row>
    <row r="21" spans="1:2" x14ac:dyDescent="0.35">
      <c r="A21" t="s">
        <v>188</v>
      </c>
      <c r="B21">
        <v>0.1216</v>
      </c>
    </row>
    <row r="22" spans="1:2" x14ac:dyDescent="0.35">
      <c r="A22" t="s">
        <v>189</v>
      </c>
      <c r="B22">
        <v>0.2354</v>
      </c>
    </row>
    <row r="23" spans="1:2" x14ac:dyDescent="0.35">
      <c r="A23" t="s">
        <v>190</v>
      </c>
      <c r="B23">
        <v>0.2908</v>
      </c>
    </row>
    <row r="24" spans="1:2" x14ac:dyDescent="0.35">
      <c r="A24" t="s">
        <v>191</v>
      </c>
      <c r="B24">
        <v>0.25979999999999998</v>
      </c>
    </row>
    <row r="25" spans="1:2" x14ac:dyDescent="0.35">
      <c r="A25" t="s">
        <v>192</v>
      </c>
      <c r="B25">
        <v>0.20300000000000001</v>
      </c>
    </row>
    <row r="26" spans="1:2" x14ac:dyDescent="0.35">
      <c r="A26" t="s">
        <v>193</v>
      </c>
      <c r="B26">
        <v>0.24440000000000001</v>
      </c>
    </row>
    <row r="28" spans="1:2" x14ac:dyDescent="0.35">
      <c r="A28" s="66" t="s">
        <v>253</v>
      </c>
    </row>
    <row r="29" spans="1:2" x14ac:dyDescent="0.35">
      <c r="A29" t="s">
        <v>314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8" customWidth="1"/>
    <col min="2" max="2" width="24.26953125" customWidth="1"/>
  </cols>
  <sheetData>
    <row r="1" spans="1:2" ht="14.5" customHeight="1" x14ac:dyDescent="0.35">
      <c r="A1" s="75" t="s">
        <v>254</v>
      </c>
      <c r="B1" s="75"/>
    </row>
    <row r="2" spans="1:2" ht="89.25" customHeight="1" x14ac:dyDescent="0.35">
      <c r="A2" s="77" t="s">
        <v>255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2">
        <v>81.625566844918396</v>
      </c>
    </row>
    <row r="5" spans="1:2" x14ac:dyDescent="0.35">
      <c r="A5" t="s">
        <v>172</v>
      </c>
      <c r="B5" s="32">
        <v>80.175550938056702</v>
      </c>
    </row>
    <row r="6" spans="1:2" x14ac:dyDescent="0.35">
      <c r="A6" t="s">
        <v>173</v>
      </c>
      <c r="B6" s="32">
        <v>61.403932307983098</v>
      </c>
    </row>
    <row r="7" spans="1:2" x14ac:dyDescent="0.35">
      <c r="A7" t="s">
        <v>174</v>
      </c>
      <c r="B7" s="32">
        <v>70.443311690113106</v>
      </c>
    </row>
    <row r="8" spans="1:2" x14ac:dyDescent="0.35">
      <c r="A8" t="s">
        <v>175</v>
      </c>
      <c r="B8" s="32">
        <v>56.697781019907602</v>
      </c>
    </row>
    <row r="9" spans="1:2" x14ac:dyDescent="0.35">
      <c r="A9" t="s">
        <v>176</v>
      </c>
      <c r="B9" s="32">
        <v>53.032340929141299</v>
      </c>
    </row>
    <row r="10" spans="1:2" x14ac:dyDescent="0.35">
      <c r="A10" t="s">
        <v>177</v>
      </c>
      <c r="B10" s="32">
        <v>40.142118443554402</v>
      </c>
    </row>
    <row r="11" spans="1:2" x14ac:dyDescent="0.35">
      <c r="A11" t="s">
        <v>178</v>
      </c>
      <c r="B11" s="32">
        <v>94.998120287520706</v>
      </c>
    </row>
    <row r="12" spans="1:2" x14ac:dyDescent="0.35">
      <c r="A12" t="s">
        <v>179</v>
      </c>
      <c r="B12" s="32">
        <v>49.365918464227597</v>
      </c>
    </row>
    <row r="13" spans="1:2" x14ac:dyDescent="0.35">
      <c r="A13" t="s">
        <v>180</v>
      </c>
      <c r="B13" s="32">
        <v>21.2724536473422</v>
      </c>
    </row>
    <row r="14" spans="1:2" x14ac:dyDescent="0.35">
      <c r="A14" t="s">
        <v>181</v>
      </c>
      <c r="B14" s="32">
        <v>39.561394672517999</v>
      </c>
    </row>
    <row r="15" spans="1:2" x14ac:dyDescent="0.35">
      <c r="A15" t="s">
        <v>182</v>
      </c>
      <c r="B15" s="32">
        <v>52.089464126218701</v>
      </c>
    </row>
    <row r="16" spans="1:2" x14ac:dyDescent="0.35">
      <c r="A16" t="s">
        <v>183</v>
      </c>
      <c r="B16" s="32">
        <v>56.418252797363301</v>
      </c>
    </row>
    <row r="17" spans="1:2" x14ac:dyDescent="0.35">
      <c r="A17" t="s">
        <v>184</v>
      </c>
      <c r="B17" s="32">
        <v>12.677559848381</v>
      </c>
    </row>
    <row r="18" spans="1:2" x14ac:dyDescent="0.35">
      <c r="A18" t="s">
        <v>185</v>
      </c>
      <c r="B18" s="32">
        <v>34.285120253732202</v>
      </c>
    </row>
    <row r="19" spans="1:2" x14ac:dyDescent="0.35">
      <c r="A19" t="s">
        <v>186</v>
      </c>
      <c r="B19" s="32">
        <v>35.756950679390002</v>
      </c>
    </row>
    <row r="20" spans="1:2" x14ac:dyDescent="0.35">
      <c r="A20" t="s">
        <v>187</v>
      </c>
      <c r="B20" s="32">
        <v>2.01838727923491</v>
      </c>
    </row>
    <row r="21" spans="1:2" x14ac:dyDescent="0.35">
      <c r="A21" t="s">
        <v>188</v>
      </c>
      <c r="B21" s="32">
        <v>42.189807735970902</v>
      </c>
    </row>
    <row r="22" spans="1:2" x14ac:dyDescent="0.35">
      <c r="A22" t="s">
        <v>189</v>
      </c>
      <c r="B22" s="32">
        <v>5.16707143484137</v>
      </c>
    </row>
    <row r="23" spans="1:2" x14ac:dyDescent="0.35">
      <c r="A23" t="s">
        <v>190</v>
      </c>
      <c r="B23" s="32">
        <v>30.382478255842599</v>
      </c>
    </row>
    <row r="24" spans="1:2" x14ac:dyDescent="0.35">
      <c r="A24" t="s">
        <v>191</v>
      </c>
      <c r="B24" s="32">
        <v>90.305960388982797</v>
      </c>
    </row>
    <row r="25" spans="1:2" x14ac:dyDescent="0.35">
      <c r="A25" t="s">
        <v>192</v>
      </c>
      <c r="B25" s="32">
        <v>36.375993304745997</v>
      </c>
    </row>
    <row r="26" spans="1:2" x14ac:dyDescent="0.35">
      <c r="A26" t="s">
        <v>193</v>
      </c>
      <c r="B26" s="32">
        <v>36.525454766296697</v>
      </c>
    </row>
    <row r="28" spans="1:2" x14ac:dyDescent="0.35">
      <c r="A28" s="66" t="s">
        <v>256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54296875" customWidth="1"/>
    <col min="2" max="2" width="12.26953125" customWidth="1"/>
  </cols>
  <sheetData>
    <row r="1" spans="1:2" x14ac:dyDescent="0.35">
      <c r="A1" s="75" t="s">
        <v>100</v>
      </c>
      <c r="B1" s="75"/>
    </row>
    <row r="2" spans="1:2" ht="51.75" customHeight="1" x14ac:dyDescent="0.35">
      <c r="A2" s="77" t="s">
        <v>257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99.97</v>
      </c>
    </row>
    <row r="5" spans="1:2" x14ac:dyDescent="0.35">
      <c r="A5" t="s">
        <v>172</v>
      </c>
      <c r="B5">
        <v>99.67</v>
      </c>
    </row>
    <row r="6" spans="1:2" x14ac:dyDescent="0.35">
      <c r="A6" t="s">
        <v>173</v>
      </c>
      <c r="B6">
        <v>100</v>
      </c>
    </row>
    <row r="7" spans="1:2" x14ac:dyDescent="0.35">
      <c r="A7" t="s">
        <v>174</v>
      </c>
      <c r="B7">
        <v>99.84</v>
      </c>
    </row>
    <row r="8" spans="1:2" x14ac:dyDescent="0.35">
      <c r="A8" t="s">
        <v>175</v>
      </c>
      <c r="B8">
        <v>100</v>
      </c>
    </row>
    <row r="9" spans="1:2" x14ac:dyDescent="0.35">
      <c r="A9" t="s">
        <v>176</v>
      </c>
      <c r="B9">
        <v>99.92</v>
      </c>
    </row>
    <row r="10" spans="1:2" x14ac:dyDescent="0.35">
      <c r="A10" t="s">
        <v>177</v>
      </c>
      <c r="B10">
        <v>99.79</v>
      </c>
    </row>
    <row r="11" spans="1:2" x14ac:dyDescent="0.35">
      <c r="A11" t="s">
        <v>178</v>
      </c>
      <c r="B11">
        <v>100</v>
      </c>
    </row>
    <row r="12" spans="1:2" x14ac:dyDescent="0.35">
      <c r="A12" t="s">
        <v>179</v>
      </c>
      <c r="B12">
        <v>99.88</v>
      </c>
    </row>
    <row r="13" spans="1:2" x14ac:dyDescent="0.35">
      <c r="A13" t="s">
        <v>180</v>
      </c>
      <c r="B13">
        <v>99.91</v>
      </c>
    </row>
    <row r="14" spans="1:2" x14ac:dyDescent="0.35">
      <c r="A14" t="s">
        <v>181</v>
      </c>
      <c r="B14">
        <v>99.96</v>
      </c>
    </row>
    <row r="15" spans="1:2" x14ac:dyDescent="0.35">
      <c r="A15" t="s">
        <v>182</v>
      </c>
      <c r="B15">
        <v>99.9</v>
      </c>
    </row>
    <row r="16" spans="1:2" x14ac:dyDescent="0.35">
      <c r="A16" t="s">
        <v>183</v>
      </c>
      <c r="B16">
        <v>100</v>
      </c>
    </row>
    <row r="17" spans="1:2" x14ac:dyDescent="0.35">
      <c r="A17" t="s">
        <v>184</v>
      </c>
      <c r="B17">
        <v>99.52</v>
      </c>
    </row>
    <row r="18" spans="1:2" x14ac:dyDescent="0.35">
      <c r="A18" t="s">
        <v>185</v>
      </c>
      <c r="B18">
        <v>99.85</v>
      </c>
    </row>
    <row r="19" spans="1:2" x14ac:dyDescent="0.35">
      <c r="A19" t="s">
        <v>186</v>
      </c>
      <c r="B19">
        <v>99.91</v>
      </c>
    </row>
    <row r="20" spans="1:2" x14ac:dyDescent="0.35">
      <c r="A20" t="s">
        <v>187</v>
      </c>
      <c r="B20">
        <v>99.59</v>
      </c>
    </row>
    <row r="21" spans="1:2" x14ac:dyDescent="0.35">
      <c r="A21" t="s">
        <v>188</v>
      </c>
      <c r="B21">
        <v>99.94</v>
      </c>
    </row>
    <row r="22" spans="1:2" x14ac:dyDescent="0.35">
      <c r="A22" t="s">
        <v>189</v>
      </c>
      <c r="B22">
        <v>99.35</v>
      </c>
    </row>
    <row r="23" spans="1:2" x14ac:dyDescent="0.35">
      <c r="A23" t="s">
        <v>190</v>
      </c>
      <c r="B23">
        <v>99.78</v>
      </c>
    </row>
    <row r="24" spans="1:2" x14ac:dyDescent="0.35">
      <c r="A24" t="s">
        <v>191</v>
      </c>
      <c r="B24">
        <v>99.64</v>
      </c>
    </row>
    <row r="25" spans="1:2" x14ac:dyDescent="0.35">
      <c r="A25" t="s">
        <v>192</v>
      </c>
      <c r="B25">
        <v>99.74</v>
      </c>
    </row>
    <row r="26" spans="1:2" x14ac:dyDescent="0.35">
      <c r="A26" t="s">
        <v>193</v>
      </c>
      <c r="B26">
        <v>100</v>
      </c>
    </row>
    <row r="28" spans="1:2" x14ac:dyDescent="0.35">
      <c r="A28" s="66" t="s">
        <v>258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1796875" customWidth="1"/>
    <col min="2" max="2" width="19.453125" customWidth="1"/>
  </cols>
  <sheetData>
    <row r="1" spans="1:2" ht="14.5" customHeight="1" x14ac:dyDescent="0.35">
      <c r="A1" s="75" t="s">
        <v>102</v>
      </c>
      <c r="B1" s="75"/>
    </row>
    <row r="2" spans="1:2" ht="33" customHeight="1" x14ac:dyDescent="0.35">
      <c r="A2" s="77" t="s">
        <v>259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613.38</v>
      </c>
    </row>
    <row r="5" spans="1:2" x14ac:dyDescent="0.35">
      <c r="A5" t="s">
        <v>172</v>
      </c>
      <c r="B5" s="37">
        <v>537.64</v>
      </c>
    </row>
    <row r="6" spans="1:2" x14ac:dyDescent="0.35">
      <c r="A6" t="s">
        <v>173</v>
      </c>
      <c r="B6" s="37">
        <v>568.33000000000004</v>
      </c>
    </row>
    <row r="7" spans="1:2" x14ac:dyDescent="0.35">
      <c r="A7" t="s">
        <v>174</v>
      </c>
      <c r="B7" s="37">
        <v>563.38</v>
      </c>
    </row>
    <row r="8" spans="1:2" x14ac:dyDescent="0.35">
      <c r="A8" t="s">
        <v>175</v>
      </c>
      <c r="B8" s="37">
        <v>659.39</v>
      </c>
    </row>
    <row r="9" spans="1:2" x14ac:dyDescent="0.35">
      <c r="A9" t="s">
        <v>176</v>
      </c>
      <c r="B9" s="37">
        <v>608.41</v>
      </c>
    </row>
    <row r="10" spans="1:2" x14ac:dyDescent="0.35">
      <c r="A10" t="s">
        <v>177</v>
      </c>
      <c r="B10" s="37">
        <v>644.27</v>
      </c>
    </row>
    <row r="11" spans="1:2" x14ac:dyDescent="0.35">
      <c r="A11" t="s">
        <v>178</v>
      </c>
      <c r="B11" s="37">
        <v>555.20000000000005</v>
      </c>
    </row>
    <row r="12" spans="1:2" x14ac:dyDescent="0.35">
      <c r="A12" t="s">
        <v>179</v>
      </c>
      <c r="B12" s="37">
        <v>708.7</v>
      </c>
    </row>
    <row r="13" spans="1:2" x14ac:dyDescent="0.35">
      <c r="A13" t="s">
        <v>180</v>
      </c>
      <c r="B13" s="37">
        <v>655.89</v>
      </c>
    </row>
    <row r="14" spans="1:2" x14ac:dyDescent="0.35">
      <c r="A14" t="s">
        <v>181</v>
      </c>
      <c r="B14" s="37">
        <v>576.51</v>
      </c>
    </row>
    <row r="15" spans="1:2" x14ac:dyDescent="0.35">
      <c r="A15" t="s">
        <v>182</v>
      </c>
      <c r="B15" s="37">
        <v>529.84</v>
      </c>
    </row>
    <row r="16" spans="1:2" x14ac:dyDescent="0.35">
      <c r="A16" t="s">
        <v>183</v>
      </c>
      <c r="B16" s="37">
        <v>589.82000000000005</v>
      </c>
    </row>
    <row r="17" spans="1:2" x14ac:dyDescent="0.35">
      <c r="A17" t="s">
        <v>184</v>
      </c>
      <c r="B17" s="37">
        <v>631.21</v>
      </c>
    </row>
    <row r="18" spans="1:2" x14ac:dyDescent="0.35">
      <c r="A18" t="s">
        <v>185</v>
      </c>
      <c r="B18" s="37">
        <v>572.76</v>
      </c>
    </row>
    <row r="19" spans="1:2" x14ac:dyDescent="0.35">
      <c r="A19" t="s">
        <v>186</v>
      </c>
      <c r="B19" s="37">
        <v>651.74</v>
      </c>
    </row>
    <row r="20" spans="1:2" x14ac:dyDescent="0.35">
      <c r="A20" t="s">
        <v>187</v>
      </c>
      <c r="B20" s="37">
        <v>542.42999999999995</v>
      </c>
    </row>
    <row r="21" spans="1:2" x14ac:dyDescent="0.35">
      <c r="A21" t="s">
        <v>188</v>
      </c>
      <c r="B21" s="37">
        <v>550.21</v>
      </c>
    </row>
    <row r="22" spans="1:2" x14ac:dyDescent="0.35">
      <c r="A22" t="s">
        <v>189</v>
      </c>
      <c r="B22" s="37">
        <v>684.17</v>
      </c>
    </row>
    <row r="23" spans="1:2" x14ac:dyDescent="0.35">
      <c r="A23" t="s">
        <v>190</v>
      </c>
      <c r="B23" s="37">
        <v>562.67999999999995</v>
      </c>
    </row>
    <row r="24" spans="1:2" x14ac:dyDescent="0.35">
      <c r="A24" t="s">
        <v>191</v>
      </c>
      <c r="B24" s="37">
        <v>652.65</v>
      </c>
    </row>
    <row r="25" spans="1:2" x14ac:dyDescent="0.35">
      <c r="A25" t="s">
        <v>192</v>
      </c>
      <c r="B25" s="37">
        <v>655.47</v>
      </c>
    </row>
    <row r="26" spans="1:2" x14ac:dyDescent="0.35">
      <c r="A26" t="s">
        <v>193</v>
      </c>
      <c r="B26" s="37">
        <v>613.39</v>
      </c>
    </row>
    <row r="28" spans="1:2" x14ac:dyDescent="0.35">
      <c r="A28" s="66" t="s">
        <v>260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81640625" customWidth="1"/>
    <col min="2" max="2" width="20.26953125" customWidth="1"/>
  </cols>
  <sheetData>
    <row r="1" spans="1:2" ht="14.5" customHeight="1" x14ac:dyDescent="0.35">
      <c r="A1" s="75" t="s">
        <v>104</v>
      </c>
      <c r="B1" s="75"/>
    </row>
    <row r="2" spans="1:2" ht="44.25" customHeight="1" x14ac:dyDescent="0.35">
      <c r="A2" s="77" t="s">
        <v>261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74.81</v>
      </c>
    </row>
    <row r="5" spans="1:2" x14ac:dyDescent="0.35">
      <c r="A5" t="s">
        <v>172</v>
      </c>
      <c r="B5" s="37">
        <v>87.02</v>
      </c>
    </row>
    <row r="6" spans="1:2" x14ac:dyDescent="0.35">
      <c r="A6" t="s">
        <v>173</v>
      </c>
      <c r="B6" s="37">
        <v>85.44</v>
      </c>
    </row>
    <row r="7" spans="1:2" x14ac:dyDescent="0.35">
      <c r="A7" t="s">
        <v>174</v>
      </c>
      <c r="B7" s="37">
        <v>86.77</v>
      </c>
    </row>
    <row r="8" spans="1:2" x14ac:dyDescent="0.35">
      <c r="A8" t="s">
        <v>175</v>
      </c>
      <c r="B8" s="37">
        <v>84.6</v>
      </c>
    </row>
    <row r="9" spans="1:2" x14ac:dyDescent="0.35">
      <c r="A9" t="s">
        <v>176</v>
      </c>
      <c r="B9" s="37">
        <v>88.17</v>
      </c>
    </row>
    <row r="10" spans="1:2" x14ac:dyDescent="0.35">
      <c r="A10" t="s">
        <v>177</v>
      </c>
      <c r="B10" s="37">
        <v>71</v>
      </c>
    </row>
    <row r="11" spans="1:2" x14ac:dyDescent="0.35">
      <c r="A11" t="s">
        <v>178</v>
      </c>
      <c r="B11" s="37">
        <v>92.47</v>
      </c>
    </row>
    <row r="12" spans="1:2" x14ac:dyDescent="0.35">
      <c r="A12" t="s">
        <v>179</v>
      </c>
      <c r="B12" s="37">
        <v>92.36</v>
      </c>
    </row>
    <row r="13" spans="1:2" x14ac:dyDescent="0.35">
      <c r="A13" t="s">
        <v>180</v>
      </c>
      <c r="B13" s="37">
        <v>77.41</v>
      </c>
    </row>
    <row r="14" spans="1:2" x14ac:dyDescent="0.35">
      <c r="A14" t="s">
        <v>181</v>
      </c>
      <c r="B14" s="37">
        <v>74.599999999999994</v>
      </c>
    </row>
    <row r="15" spans="1:2" x14ac:dyDescent="0.35">
      <c r="A15" t="s">
        <v>182</v>
      </c>
      <c r="B15" s="37">
        <v>78.83</v>
      </c>
    </row>
    <row r="16" spans="1:2" x14ac:dyDescent="0.35">
      <c r="A16" t="s">
        <v>183</v>
      </c>
      <c r="B16" s="37">
        <v>92.55</v>
      </c>
    </row>
    <row r="17" spans="1:2" x14ac:dyDescent="0.35">
      <c r="A17" t="s">
        <v>184</v>
      </c>
      <c r="B17" s="37">
        <v>61.92</v>
      </c>
    </row>
    <row r="18" spans="1:2" x14ac:dyDescent="0.35">
      <c r="A18" t="s">
        <v>185</v>
      </c>
      <c r="B18" s="37">
        <v>61.42</v>
      </c>
    </row>
    <row r="19" spans="1:2" x14ac:dyDescent="0.35">
      <c r="A19" t="s">
        <v>186</v>
      </c>
      <c r="B19" s="37">
        <v>76.209999999999994</v>
      </c>
    </row>
    <row r="20" spans="1:2" x14ac:dyDescent="0.35">
      <c r="A20" t="s">
        <v>187</v>
      </c>
      <c r="B20" s="37" t="s">
        <v>262</v>
      </c>
    </row>
    <row r="21" spans="1:2" x14ac:dyDescent="0.35">
      <c r="A21" t="s">
        <v>188</v>
      </c>
      <c r="B21" s="37">
        <v>86.36</v>
      </c>
    </row>
    <row r="22" spans="1:2" x14ac:dyDescent="0.35">
      <c r="A22" t="s">
        <v>189</v>
      </c>
      <c r="B22" s="37">
        <v>64.28</v>
      </c>
    </row>
    <row r="23" spans="1:2" x14ac:dyDescent="0.35">
      <c r="A23" t="s">
        <v>190</v>
      </c>
      <c r="B23" s="37">
        <v>69.209999999999994</v>
      </c>
    </row>
    <row r="24" spans="1:2" x14ac:dyDescent="0.35">
      <c r="A24" t="s">
        <v>191</v>
      </c>
      <c r="B24" s="37">
        <v>85.72</v>
      </c>
    </row>
    <row r="25" spans="1:2" x14ac:dyDescent="0.35">
      <c r="A25" t="s">
        <v>192</v>
      </c>
      <c r="B25" s="37">
        <v>73.72</v>
      </c>
    </row>
    <row r="26" spans="1:2" x14ac:dyDescent="0.35">
      <c r="A26" s="70" t="s">
        <v>193</v>
      </c>
      <c r="B26" s="69">
        <v>45.010499999999993</v>
      </c>
    </row>
    <row r="28" spans="1:2" x14ac:dyDescent="0.35">
      <c r="A28" s="66" t="s">
        <v>263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54296875" customWidth="1"/>
    <col min="2" max="2" width="18.26953125" customWidth="1"/>
  </cols>
  <sheetData>
    <row r="1" spans="1:2" ht="14.5" customHeight="1" x14ac:dyDescent="0.35">
      <c r="A1" s="75" t="s">
        <v>106</v>
      </c>
      <c r="B1" s="75"/>
    </row>
    <row r="2" spans="1:2" ht="31.5" customHeight="1" x14ac:dyDescent="0.35">
      <c r="A2" s="77" t="s">
        <v>264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95.37</v>
      </c>
    </row>
    <row r="5" spans="1:2" x14ac:dyDescent="0.35">
      <c r="A5" t="s">
        <v>172</v>
      </c>
      <c r="B5">
        <v>97.44</v>
      </c>
    </row>
    <row r="6" spans="1:2" x14ac:dyDescent="0.35">
      <c r="A6" t="s">
        <v>173</v>
      </c>
      <c r="B6">
        <v>99.93</v>
      </c>
    </row>
    <row r="7" spans="1:2" x14ac:dyDescent="0.35">
      <c r="A7" t="s">
        <v>174</v>
      </c>
      <c r="B7">
        <v>94.31</v>
      </c>
    </row>
    <row r="8" spans="1:2" x14ac:dyDescent="0.35">
      <c r="A8" t="s">
        <v>175</v>
      </c>
      <c r="B8">
        <v>93.79</v>
      </c>
    </row>
    <row r="9" spans="1:2" x14ac:dyDescent="0.35">
      <c r="A9" t="s">
        <v>176</v>
      </c>
      <c r="B9">
        <v>88.26</v>
      </c>
    </row>
    <row r="10" spans="1:2" x14ac:dyDescent="0.35">
      <c r="A10" t="s">
        <v>177</v>
      </c>
      <c r="B10">
        <v>95.58</v>
      </c>
    </row>
    <row r="11" spans="1:2" x14ac:dyDescent="0.35">
      <c r="A11" t="s">
        <v>178</v>
      </c>
      <c r="B11">
        <v>99.61</v>
      </c>
    </row>
    <row r="12" spans="1:2" x14ac:dyDescent="0.35">
      <c r="A12" t="s">
        <v>179</v>
      </c>
      <c r="B12">
        <v>92.86</v>
      </c>
    </row>
    <row r="13" spans="1:2" x14ac:dyDescent="0.35">
      <c r="A13" t="s">
        <v>180</v>
      </c>
      <c r="B13">
        <v>77.989999999999995</v>
      </c>
    </row>
    <row r="14" spans="1:2" x14ac:dyDescent="0.35">
      <c r="A14" t="s">
        <v>181</v>
      </c>
      <c r="B14">
        <v>88.66</v>
      </c>
    </row>
    <row r="15" spans="1:2" x14ac:dyDescent="0.35">
      <c r="A15" t="s">
        <v>182</v>
      </c>
      <c r="B15">
        <v>92.01</v>
      </c>
    </row>
    <row r="16" spans="1:2" x14ac:dyDescent="0.35">
      <c r="A16" t="s">
        <v>183</v>
      </c>
      <c r="B16">
        <v>95.75</v>
      </c>
    </row>
    <row r="17" spans="1:2" x14ac:dyDescent="0.35">
      <c r="A17" t="s">
        <v>184</v>
      </c>
      <c r="B17">
        <v>88.35</v>
      </c>
    </row>
    <row r="18" spans="1:2" x14ac:dyDescent="0.35">
      <c r="A18" t="s">
        <v>185</v>
      </c>
      <c r="B18">
        <v>81.97</v>
      </c>
    </row>
    <row r="19" spans="1:2" x14ac:dyDescent="0.35">
      <c r="A19" t="s">
        <v>186</v>
      </c>
      <c r="B19">
        <v>87.75</v>
      </c>
    </row>
    <row r="20" spans="1:2" x14ac:dyDescent="0.35">
      <c r="A20" t="s">
        <v>187</v>
      </c>
      <c r="B20">
        <v>85.68</v>
      </c>
    </row>
    <row r="21" spans="1:2" x14ac:dyDescent="0.35">
      <c r="A21" t="s">
        <v>188</v>
      </c>
      <c r="B21">
        <v>93.39</v>
      </c>
    </row>
    <row r="22" spans="1:2" x14ac:dyDescent="0.35">
      <c r="A22" t="s">
        <v>189</v>
      </c>
      <c r="B22">
        <v>73.349999999999994</v>
      </c>
    </row>
    <row r="23" spans="1:2" x14ac:dyDescent="0.35">
      <c r="A23" t="s">
        <v>190</v>
      </c>
      <c r="B23">
        <v>89.62</v>
      </c>
    </row>
    <row r="24" spans="1:2" x14ac:dyDescent="0.35">
      <c r="A24" t="s">
        <v>191</v>
      </c>
      <c r="B24">
        <v>97.51</v>
      </c>
    </row>
    <row r="25" spans="1:2" x14ac:dyDescent="0.35">
      <c r="A25" t="s">
        <v>192</v>
      </c>
      <c r="B25">
        <v>88.07</v>
      </c>
    </row>
    <row r="26" spans="1:2" x14ac:dyDescent="0.35">
      <c r="A26" t="s">
        <v>193</v>
      </c>
      <c r="B26">
        <v>77.790000000000006</v>
      </c>
    </row>
    <row r="28" spans="1:2" x14ac:dyDescent="0.35">
      <c r="A28" s="66" t="s">
        <v>265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" customWidth="1"/>
    <col min="2" max="2" width="12.54296875" customWidth="1"/>
  </cols>
  <sheetData>
    <row r="1" spans="1:2" ht="14.5" customHeight="1" x14ac:dyDescent="0.35">
      <c r="A1" s="75" t="s">
        <v>15</v>
      </c>
      <c r="B1" s="75"/>
    </row>
    <row r="2" spans="1:2" ht="28.5" customHeight="1" x14ac:dyDescent="0.35">
      <c r="A2" s="77" t="s">
        <v>197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5">
        <v>4.3037541623983326</v>
      </c>
    </row>
    <row r="5" spans="1:2" x14ac:dyDescent="0.35">
      <c r="A5" t="s">
        <v>172</v>
      </c>
      <c r="B5" s="35">
        <v>2.5638537254719642</v>
      </c>
    </row>
    <row r="6" spans="1:2" x14ac:dyDescent="0.35">
      <c r="A6" t="s">
        <v>173</v>
      </c>
      <c r="B6" s="35">
        <v>2.1559803055501106</v>
      </c>
    </row>
    <row r="7" spans="1:2" x14ac:dyDescent="0.35">
      <c r="A7" t="s">
        <v>174</v>
      </c>
      <c r="B7" s="35">
        <v>1.9150878610474269</v>
      </c>
    </row>
    <row r="8" spans="1:2" x14ac:dyDescent="0.35">
      <c r="A8" t="s">
        <v>175</v>
      </c>
      <c r="B8" s="35">
        <v>0.810525394687449</v>
      </c>
    </row>
    <row r="9" spans="1:2" x14ac:dyDescent="0.35">
      <c r="A9" t="s">
        <v>176</v>
      </c>
      <c r="B9" s="35">
        <v>1.0493172611579731</v>
      </c>
    </row>
    <row r="10" spans="1:2" x14ac:dyDescent="0.35">
      <c r="A10" t="s">
        <v>177</v>
      </c>
      <c r="B10" s="35">
        <v>1.8652115053755005</v>
      </c>
    </row>
    <row r="11" spans="1:2" x14ac:dyDescent="0.35">
      <c r="A11" t="s">
        <v>178</v>
      </c>
      <c r="B11" s="35">
        <v>5.6575298161518806</v>
      </c>
    </row>
    <row r="12" spans="1:2" x14ac:dyDescent="0.35">
      <c r="A12" t="s">
        <v>179</v>
      </c>
      <c r="B12" s="35">
        <v>2.1578764930470746</v>
      </c>
    </row>
    <row r="13" spans="1:2" x14ac:dyDescent="0.35">
      <c r="A13" t="s">
        <v>180</v>
      </c>
      <c r="B13" s="35">
        <v>0.46119484404033106</v>
      </c>
    </row>
    <row r="14" spans="1:2" x14ac:dyDescent="0.35">
      <c r="A14" t="s">
        <v>181</v>
      </c>
      <c r="B14" s="35">
        <v>0.7539039612592191</v>
      </c>
    </row>
    <row r="15" spans="1:2" x14ac:dyDescent="0.35">
      <c r="A15" t="s">
        <v>182</v>
      </c>
      <c r="B15" s="35">
        <v>0.40845617183207555</v>
      </c>
    </row>
    <row r="16" spans="1:2" x14ac:dyDescent="0.35">
      <c r="A16" t="s">
        <v>183</v>
      </c>
      <c r="B16" s="35">
        <v>4.020832709168884</v>
      </c>
    </row>
    <row r="17" spans="1:2" x14ac:dyDescent="0.35">
      <c r="A17" t="s">
        <v>184</v>
      </c>
      <c r="B17" s="35">
        <v>0.58294366808439679</v>
      </c>
    </row>
    <row r="18" spans="1:2" x14ac:dyDescent="0.35">
      <c r="A18" t="s">
        <v>185</v>
      </c>
      <c r="B18" s="35">
        <v>0.52517384306211268</v>
      </c>
    </row>
    <row r="19" spans="1:2" x14ac:dyDescent="0.35">
      <c r="A19" t="s">
        <v>186</v>
      </c>
      <c r="B19" s="35">
        <v>1.3418003035309802</v>
      </c>
    </row>
    <row r="20" spans="1:2" x14ac:dyDescent="0.35">
      <c r="A20" t="s">
        <v>187</v>
      </c>
      <c r="B20" s="35">
        <v>0.23249696243486467</v>
      </c>
    </row>
    <row r="21" spans="1:2" x14ac:dyDescent="0.35">
      <c r="A21" t="s">
        <v>188</v>
      </c>
      <c r="B21" s="35">
        <v>1.3417652592856117</v>
      </c>
    </row>
    <row r="22" spans="1:2" x14ac:dyDescent="0.35">
      <c r="A22" t="s">
        <v>189</v>
      </c>
      <c r="B22" s="35">
        <v>0.93357217533081138</v>
      </c>
    </row>
    <row r="23" spans="1:2" x14ac:dyDescent="0.35">
      <c r="A23" t="s">
        <v>190</v>
      </c>
      <c r="B23" s="35">
        <v>0.99116157449924547</v>
      </c>
    </row>
    <row r="24" spans="1:2" x14ac:dyDescent="0.35">
      <c r="A24" t="s">
        <v>191</v>
      </c>
      <c r="B24" s="35">
        <v>1.0825989521133972</v>
      </c>
    </row>
    <row r="25" spans="1:2" x14ac:dyDescent="0.35">
      <c r="A25" t="s">
        <v>192</v>
      </c>
      <c r="B25" s="35">
        <v>0.35013608461042051</v>
      </c>
    </row>
    <row r="26" spans="1:2" x14ac:dyDescent="0.35">
      <c r="A26" t="s">
        <v>193</v>
      </c>
      <c r="B26" s="35">
        <v>1.1084047978039324</v>
      </c>
    </row>
    <row r="28" spans="1:2" x14ac:dyDescent="0.35">
      <c r="A28" s="67" t="s">
        <v>198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7265625" customWidth="1"/>
    <col min="2" max="2" width="13.453125" customWidth="1"/>
  </cols>
  <sheetData>
    <row r="1" spans="1:2" ht="14.5" customHeight="1" x14ac:dyDescent="0.35">
      <c r="A1" s="75" t="s">
        <v>111</v>
      </c>
      <c r="B1" s="75"/>
    </row>
    <row r="2" spans="1:2" ht="32.25" customHeight="1" x14ac:dyDescent="0.35">
      <c r="A2" s="77" t="s">
        <v>266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2.04</v>
      </c>
    </row>
    <row r="5" spans="1:2" x14ac:dyDescent="0.35">
      <c r="A5" t="s">
        <v>172</v>
      </c>
      <c r="B5">
        <v>1.84</v>
      </c>
    </row>
    <row r="6" spans="1:2" x14ac:dyDescent="0.35">
      <c r="A6" t="s">
        <v>173</v>
      </c>
      <c r="B6">
        <v>0.31</v>
      </c>
    </row>
    <row r="7" spans="1:2" x14ac:dyDescent="0.35">
      <c r="A7" t="s">
        <v>174</v>
      </c>
      <c r="B7">
        <v>1.28</v>
      </c>
    </row>
    <row r="8" spans="1:2" x14ac:dyDescent="0.35">
      <c r="A8" t="s">
        <v>175</v>
      </c>
      <c r="B8">
        <v>3.34</v>
      </c>
    </row>
    <row r="9" spans="1:2" x14ac:dyDescent="0.35">
      <c r="A9" t="s">
        <v>176</v>
      </c>
      <c r="B9">
        <v>5.28</v>
      </c>
    </row>
    <row r="10" spans="1:2" x14ac:dyDescent="0.35">
      <c r="A10" t="s">
        <v>177</v>
      </c>
      <c r="B10">
        <v>2.17</v>
      </c>
    </row>
    <row r="11" spans="1:2" x14ac:dyDescent="0.35">
      <c r="A11" t="s">
        <v>178</v>
      </c>
      <c r="B11">
        <v>6.5</v>
      </c>
    </row>
    <row r="12" spans="1:2" x14ac:dyDescent="0.35">
      <c r="A12" t="s">
        <v>179</v>
      </c>
      <c r="B12">
        <v>6.85</v>
      </c>
    </row>
    <row r="13" spans="1:2" x14ac:dyDescent="0.35">
      <c r="A13" t="s">
        <v>180</v>
      </c>
      <c r="B13">
        <v>0.56999999999999995</v>
      </c>
    </row>
    <row r="14" spans="1:2" x14ac:dyDescent="0.35">
      <c r="A14" t="s">
        <v>181</v>
      </c>
      <c r="B14">
        <v>0.39</v>
      </c>
    </row>
    <row r="15" spans="1:2" x14ac:dyDescent="0.35">
      <c r="A15" t="s">
        <v>182</v>
      </c>
      <c r="B15">
        <v>3.35</v>
      </c>
    </row>
    <row r="16" spans="1:2" x14ac:dyDescent="0.35">
      <c r="A16" t="s">
        <v>183</v>
      </c>
      <c r="B16">
        <v>3.1</v>
      </c>
    </row>
    <row r="17" spans="1:2" x14ac:dyDescent="0.35">
      <c r="A17" t="s">
        <v>184</v>
      </c>
      <c r="B17">
        <v>0.46</v>
      </c>
    </row>
    <row r="18" spans="1:2" x14ac:dyDescent="0.35">
      <c r="A18" t="s">
        <v>185</v>
      </c>
      <c r="B18">
        <v>4.5199999999999996</v>
      </c>
    </row>
    <row r="19" spans="1:2" x14ac:dyDescent="0.35">
      <c r="A19" t="s">
        <v>186</v>
      </c>
      <c r="B19">
        <v>0.66</v>
      </c>
    </row>
    <row r="20" spans="1:2" x14ac:dyDescent="0.35">
      <c r="A20" t="s">
        <v>187</v>
      </c>
      <c r="B20">
        <v>0.54</v>
      </c>
    </row>
    <row r="21" spans="1:2" x14ac:dyDescent="0.35">
      <c r="A21" t="s">
        <v>188</v>
      </c>
      <c r="B21">
        <v>1.75</v>
      </c>
    </row>
    <row r="22" spans="1:2" x14ac:dyDescent="0.35">
      <c r="A22" t="s">
        <v>189</v>
      </c>
      <c r="B22">
        <v>0.7</v>
      </c>
    </row>
    <row r="23" spans="1:2" x14ac:dyDescent="0.35">
      <c r="A23" t="s">
        <v>190</v>
      </c>
      <c r="B23">
        <v>0.63</v>
      </c>
    </row>
    <row r="24" spans="1:2" x14ac:dyDescent="0.35">
      <c r="A24" t="s">
        <v>191</v>
      </c>
      <c r="B24">
        <v>2.89</v>
      </c>
    </row>
    <row r="25" spans="1:2" x14ac:dyDescent="0.35">
      <c r="A25" t="s">
        <v>192</v>
      </c>
      <c r="B25">
        <v>0.48</v>
      </c>
    </row>
    <row r="26" spans="1:2" x14ac:dyDescent="0.35">
      <c r="A26" t="s">
        <v>193</v>
      </c>
      <c r="B26">
        <v>3.21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1796875" customWidth="1"/>
    <col min="2" max="2" width="13.1796875" customWidth="1"/>
  </cols>
  <sheetData>
    <row r="1" spans="1:2" ht="14.5" customHeight="1" x14ac:dyDescent="0.35">
      <c r="A1" s="75" t="s">
        <v>113</v>
      </c>
      <c r="B1" s="75"/>
    </row>
    <row r="2" spans="1:2" ht="45" customHeight="1" x14ac:dyDescent="0.35">
      <c r="A2" s="77" t="s">
        <v>267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62.83</v>
      </c>
    </row>
    <row r="5" spans="1:2" x14ac:dyDescent="0.35">
      <c r="A5" t="s">
        <v>172</v>
      </c>
      <c r="B5">
        <v>69.459999999999994</v>
      </c>
    </row>
    <row r="6" spans="1:2" x14ac:dyDescent="0.35">
      <c r="A6" t="s">
        <v>173</v>
      </c>
      <c r="B6">
        <v>60.63</v>
      </c>
    </row>
    <row r="7" spans="1:2" x14ac:dyDescent="0.35">
      <c r="A7" t="s">
        <v>174</v>
      </c>
      <c r="B7">
        <v>59.95</v>
      </c>
    </row>
    <row r="8" spans="1:2" x14ac:dyDescent="0.35">
      <c r="A8" t="s">
        <v>175</v>
      </c>
      <c r="B8">
        <v>70.459999999999994</v>
      </c>
    </row>
    <row r="9" spans="1:2" x14ac:dyDescent="0.35">
      <c r="A9" t="s">
        <v>176</v>
      </c>
      <c r="B9">
        <v>58.37</v>
      </c>
    </row>
    <row r="10" spans="1:2" x14ac:dyDescent="0.35">
      <c r="A10" t="s">
        <v>177</v>
      </c>
      <c r="B10">
        <v>66.69</v>
      </c>
    </row>
    <row r="11" spans="1:2" x14ac:dyDescent="0.35">
      <c r="A11" t="s">
        <v>178</v>
      </c>
      <c r="B11">
        <v>67.17</v>
      </c>
    </row>
    <row r="12" spans="1:2" x14ac:dyDescent="0.35">
      <c r="A12" t="s">
        <v>179</v>
      </c>
      <c r="B12">
        <v>78.150000000000006</v>
      </c>
    </row>
    <row r="13" spans="1:2" x14ac:dyDescent="0.35">
      <c r="A13" t="s">
        <v>180</v>
      </c>
      <c r="B13">
        <v>38.64</v>
      </c>
    </row>
    <row r="14" spans="1:2" x14ac:dyDescent="0.35">
      <c r="A14" t="s">
        <v>181</v>
      </c>
      <c r="B14">
        <v>30.55</v>
      </c>
    </row>
    <row r="15" spans="1:2" x14ac:dyDescent="0.35">
      <c r="A15" t="s">
        <v>182</v>
      </c>
      <c r="B15">
        <v>46.27</v>
      </c>
    </row>
    <row r="16" spans="1:2" x14ac:dyDescent="0.35">
      <c r="A16" t="s">
        <v>183</v>
      </c>
      <c r="B16">
        <v>62.34</v>
      </c>
    </row>
    <row r="17" spans="1:2" x14ac:dyDescent="0.35">
      <c r="A17" t="s">
        <v>184</v>
      </c>
      <c r="B17">
        <v>43.52</v>
      </c>
    </row>
    <row r="18" spans="1:2" x14ac:dyDescent="0.35">
      <c r="A18" t="s">
        <v>185</v>
      </c>
      <c r="B18">
        <v>61.1</v>
      </c>
    </row>
    <row r="19" spans="1:2" x14ac:dyDescent="0.35">
      <c r="A19" t="s">
        <v>186</v>
      </c>
      <c r="B19">
        <v>48.44</v>
      </c>
    </row>
    <row r="20" spans="1:2" x14ac:dyDescent="0.35">
      <c r="A20" t="s">
        <v>187</v>
      </c>
      <c r="B20">
        <v>17.739999999999998</v>
      </c>
    </row>
    <row r="21" spans="1:2" x14ac:dyDescent="0.35">
      <c r="A21" t="s">
        <v>188</v>
      </c>
      <c r="B21">
        <v>34.81</v>
      </c>
    </row>
    <row r="22" spans="1:2" x14ac:dyDescent="0.35">
      <c r="A22" t="s">
        <v>189</v>
      </c>
      <c r="B22">
        <v>17.989999999999998</v>
      </c>
    </row>
    <row r="23" spans="1:2" x14ac:dyDescent="0.35">
      <c r="A23" t="s">
        <v>190</v>
      </c>
      <c r="B23">
        <v>35.93</v>
      </c>
    </row>
    <row r="24" spans="1:2" x14ac:dyDescent="0.35">
      <c r="A24" t="s">
        <v>191</v>
      </c>
      <c r="B24">
        <v>66.5</v>
      </c>
    </row>
    <row r="25" spans="1:2" x14ac:dyDescent="0.35">
      <c r="A25" t="s">
        <v>192</v>
      </c>
      <c r="B25">
        <v>9.0399999999999991</v>
      </c>
    </row>
    <row r="26" spans="1:2" x14ac:dyDescent="0.35">
      <c r="A26" t="s">
        <v>193</v>
      </c>
      <c r="B26">
        <v>50.04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50"/>
  </sheetPr>
  <dimension ref="A1:B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41.54296875" customWidth="1"/>
    <col min="2" max="2" width="24.453125" customWidth="1"/>
  </cols>
  <sheetData>
    <row r="1" spans="1:2" ht="14.5" customHeight="1" x14ac:dyDescent="0.35">
      <c r="A1" s="75" t="s">
        <v>115</v>
      </c>
      <c r="B1" s="75"/>
    </row>
    <row r="2" spans="1:2" ht="124.5" customHeight="1" x14ac:dyDescent="0.35">
      <c r="A2" s="77" t="s">
        <v>268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s="71" t="s">
        <v>192</v>
      </c>
      <c r="B4" s="72">
        <v>0.71314780090189012</v>
      </c>
    </row>
    <row r="5" spans="1:2" x14ac:dyDescent="0.35">
      <c r="A5" t="s">
        <v>187</v>
      </c>
      <c r="B5" s="32">
        <v>0.16062137795184192</v>
      </c>
    </row>
    <row r="6" spans="1:2" x14ac:dyDescent="0.35">
      <c r="A6" t="s">
        <v>178</v>
      </c>
      <c r="B6" s="32">
        <v>0.28763487780053681</v>
      </c>
    </row>
    <row r="7" spans="1:2" x14ac:dyDescent="0.35">
      <c r="A7" t="s">
        <v>190</v>
      </c>
      <c r="B7" s="32">
        <v>1.4045053290457838E-2</v>
      </c>
    </row>
    <row r="8" spans="1:2" x14ac:dyDescent="0.35">
      <c r="A8" t="s">
        <v>176</v>
      </c>
      <c r="B8" s="32">
        <v>0.10209387763547938</v>
      </c>
    </row>
    <row r="9" spans="1:2" x14ac:dyDescent="0.35">
      <c r="A9" t="s">
        <v>171</v>
      </c>
      <c r="B9" s="32">
        <v>0.16861575866971976</v>
      </c>
    </row>
    <row r="10" spans="1:2" x14ac:dyDescent="0.35">
      <c r="A10" t="s">
        <v>188</v>
      </c>
      <c r="B10" s="32">
        <v>0.10306623817566582</v>
      </c>
    </row>
    <row r="11" spans="1:2" x14ac:dyDescent="0.35">
      <c r="A11" t="s">
        <v>172</v>
      </c>
      <c r="B11" s="32">
        <v>7.4710618608337956E-2</v>
      </c>
    </row>
    <row r="12" spans="1:2" x14ac:dyDescent="0.35">
      <c r="A12" t="s">
        <v>173</v>
      </c>
      <c r="B12" s="32">
        <v>7.1215855576463025E-2</v>
      </c>
    </row>
    <row r="13" spans="1:2" x14ac:dyDescent="0.35">
      <c r="A13" t="s">
        <v>179</v>
      </c>
      <c r="B13" s="32">
        <v>5.9354652553404018E-2</v>
      </c>
    </row>
    <row r="14" spans="1:2" x14ac:dyDescent="0.35">
      <c r="A14" t="s">
        <v>186</v>
      </c>
      <c r="B14" s="32">
        <v>6.8905522368455097E-2</v>
      </c>
    </row>
    <row r="15" spans="1:2" x14ac:dyDescent="0.35">
      <c r="A15" t="s">
        <v>177</v>
      </c>
      <c r="B15" s="32">
        <v>2.7745815836024663E-2</v>
      </c>
    </row>
    <row r="16" spans="1:2" x14ac:dyDescent="0.35">
      <c r="A16" t="s">
        <v>182</v>
      </c>
      <c r="B16" s="32">
        <v>0.10691367476478648</v>
      </c>
    </row>
    <row r="17" spans="1:2" x14ac:dyDescent="0.35">
      <c r="A17" t="s">
        <v>189</v>
      </c>
      <c r="B17" s="32">
        <v>4.2340050191170368E-2</v>
      </c>
    </row>
    <row r="18" spans="1:2" x14ac:dyDescent="0.35">
      <c r="A18" t="s">
        <v>191</v>
      </c>
      <c r="B18" s="32">
        <v>2.7201799578972348E-2</v>
      </c>
    </row>
    <row r="19" spans="1:2" x14ac:dyDescent="0.35">
      <c r="A19" t="s">
        <v>184</v>
      </c>
      <c r="B19" s="32">
        <v>0.2620999851052857</v>
      </c>
    </row>
    <row r="20" spans="1:2" x14ac:dyDescent="0.35">
      <c r="A20" t="s">
        <v>185</v>
      </c>
      <c r="B20" s="32">
        <v>2.9812294022309109E-2</v>
      </c>
    </row>
    <row r="21" spans="1:2" x14ac:dyDescent="0.35">
      <c r="A21" t="s">
        <v>174</v>
      </c>
      <c r="B21" s="32">
        <v>3.7379481586598408E-2</v>
      </c>
    </row>
    <row r="22" spans="1:2" x14ac:dyDescent="0.35">
      <c r="A22" t="s">
        <v>175</v>
      </c>
      <c r="B22" s="32">
        <v>3.9136539402283267E-2</v>
      </c>
    </row>
    <row r="23" spans="1:2" x14ac:dyDescent="0.35">
      <c r="A23" t="s">
        <v>183</v>
      </c>
      <c r="B23" s="32">
        <v>8.6828176778350294E-2</v>
      </c>
    </row>
    <row r="24" spans="1:2" x14ac:dyDescent="0.35">
      <c r="A24" t="s">
        <v>193</v>
      </c>
      <c r="B24" s="32">
        <v>1.0072268101959917E-2</v>
      </c>
    </row>
    <row r="25" spans="1:2" x14ac:dyDescent="0.35">
      <c r="A25" t="s">
        <v>180</v>
      </c>
      <c r="B25" s="32">
        <v>0.65748726004146141</v>
      </c>
    </row>
    <row r="26" spans="1:2" x14ac:dyDescent="0.35">
      <c r="A26" t="s">
        <v>181</v>
      </c>
      <c r="B26" s="32">
        <v>1.5245899450912447E-2</v>
      </c>
    </row>
    <row r="28" spans="1:2" x14ac:dyDescent="0.35">
      <c r="A28" s="66" t="s">
        <v>269</v>
      </c>
    </row>
    <row r="29" spans="1:2" x14ac:dyDescent="0.35">
      <c r="A29" s="66" t="s">
        <v>195</v>
      </c>
    </row>
  </sheetData>
  <sortState xmlns:xlrd2="http://schemas.microsoft.com/office/spreadsheetml/2017/richdata2" ref="A4:B26">
    <sortCondition descending="1" ref="B4:B26"/>
  </sortState>
  <mergeCells count="2">
    <mergeCell ref="A1:B1"/>
    <mergeCell ref="A2:B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1796875" customWidth="1"/>
    <col min="2" max="2" width="12.54296875" customWidth="1"/>
  </cols>
  <sheetData>
    <row r="1" spans="1:2" ht="14.5" customHeight="1" x14ac:dyDescent="0.35">
      <c r="A1" s="75" t="s">
        <v>117</v>
      </c>
      <c r="B1" s="75"/>
    </row>
    <row r="2" spans="1:2" ht="81" customHeight="1" x14ac:dyDescent="0.35">
      <c r="A2" s="77" t="s">
        <v>270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66.666666666666657</v>
      </c>
    </row>
    <row r="5" spans="1:2" x14ac:dyDescent="0.35">
      <c r="A5" t="s">
        <v>172</v>
      </c>
      <c r="B5" s="37">
        <v>62.637362637362635</v>
      </c>
    </row>
    <row r="6" spans="1:2" x14ac:dyDescent="0.35">
      <c r="A6" t="s">
        <v>173</v>
      </c>
      <c r="B6" s="37">
        <v>66.666666666666657</v>
      </c>
    </row>
    <row r="7" spans="1:2" x14ac:dyDescent="0.35">
      <c r="A7" t="s">
        <v>174</v>
      </c>
      <c r="B7" s="37">
        <v>68.085106382978722</v>
      </c>
    </row>
    <row r="8" spans="1:2" x14ac:dyDescent="0.35">
      <c r="A8" t="s">
        <v>175</v>
      </c>
      <c r="B8" s="37">
        <v>64.516129032258064</v>
      </c>
    </row>
    <row r="9" spans="1:2" x14ac:dyDescent="0.35">
      <c r="A9" t="s">
        <v>176</v>
      </c>
      <c r="B9" s="37">
        <v>70.833333333333343</v>
      </c>
    </row>
    <row r="10" spans="1:2" x14ac:dyDescent="0.35">
      <c r="A10" t="s">
        <v>177</v>
      </c>
      <c r="B10" s="37">
        <v>73.68421052631578</v>
      </c>
    </row>
    <row r="11" spans="1:2" x14ac:dyDescent="0.35">
      <c r="A11" t="s">
        <v>178</v>
      </c>
      <c r="B11" s="37">
        <v>69.863013698630141</v>
      </c>
    </row>
    <row r="12" spans="1:2" x14ac:dyDescent="0.35">
      <c r="A12" t="s">
        <v>179</v>
      </c>
      <c r="B12" s="37">
        <v>66.666666666666657</v>
      </c>
    </row>
    <row r="13" spans="1:2" x14ac:dyDescent="0.35">
      <c r="A13" t="s">
        <v>180</v>
      </c>
      <c r="B13" s="37">
        <v>62.5</v>
      </c>
    </row>
    <row r="14" spans="1:2" x14ac:dyDescent="0.35">
      <c r="A14" t="s">
        <v>181</v>
      </c>
      <c r="B14" s="37">
        <v>67.796610169491515</v>
      </c>
    </row>
    <row r="15" spans="1:2" x14ac:dyDescent="0.35">
      <c r="A15" t="s">
        <v>182</v>
      </c>
      <c r="B15" s="37">
        <v>57.142857142857139</v>
      </c>
    </row>
    <row r="16" spans="1:2" x14ac:dyDescent="0.35">
      <c r="A16" t="s">
        <v>183</v>
      </c>
      <c r="B16" s="37">
        <v>80</v>
      </c>
    </row>
    <row r="17" spans="1:2" x14ac:dyDescent="0.35">
      <c r="A17" t="s">
        <v>184</v>
      </c>
      <c r="B17" s="37">
        <v>54.54545454545454</v>
      </c>
    </row>
    <row r="18" spans="1:2" x14ac:dyDescent="0.35">
      <c r="A18" t="s">
        <v>185</v>
      </c>
      <c r="B18" s="37">
        <v>75</v>
      </c>
    </row>
    <row r="19" spans="1:2" x14ac:dyDescent="0.35">
      <c r="A19" t="s">
        <v>186</v>
      </c>
      <c r="B19" s="37">
        <v>85.714285714285708</v>
      </c>
    </row>
    <row r="20" spans="1:2" x14ac:dyDescent="0.35">
      <c r="A20" t="s">
        <v>187</v>
      </c>
      <c r="B20" s="37">
        <v>55.555555555555557</v>
      </c>
    </row>
    <row r="21" spans="1:2" x14ac:dyDescent="0.35">
      <c r="A21" t="s">
        <v>188</v>
      </c>
      <c r="B21" s="37">
        <v>67.741935483870961</v>
      </c>
    </row>
    <row r="22" spans="1:2" x14ac:dyDescent="0.35">
      <c r="A22" t="s">
        <v>189</v>
      </c>
      <c r="B22" s="37">
        <v>37.5</v>
      </c>
    </row>
    <row r="23" spans="1:2" x14ac:dyDescent="0.35">
      <c r="A23" t="s">
        <v>190</v>
      </c>
      <c r="B23" s="37">
        <v>75</v>
      </c>
    </row>
    <row r="24" spans="1:2" x14ac:dyDescent="0.35">
      <c r="A24" t="s">
        <v>191</v>
      </c>
      <c r="B24" s="37">
        <v>69.565217391304344</v>
      </c>
    </row>
    <row r="25" spans="1:2" x14ac:dyDescent="0.35">
      <c r="A25" t="s">
        <v>192</v>
      </c>
      <c r="B25" s="37">
        <v>50</v>
      </c>
    </row>
    <row r="26" spans="1:2" x14ac:dyDescent="0.35">
      <c r="A26" t="s">
        <v>193</v>
      </c>
      <c r="B26" s="37">
        <v>47.058823529411761</v>
      </c>
    </row>
    <row r="28" spans="1:2" x14ac:dyDescent="0.35">
      <c r="A28" s="66" t="s">
        <v>271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B050"/>
  </sheetPr>
  <dimension ref="A1:B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8.1796875" customWidth="1"/>
  </cols>
  <sheetData>
    <row r="1" spans="1:2" ht="14.5" customHeight="1" x14ac:dyDescent="0.35">
      <c r="A1" s="75" t="s">
        <v>121</v>
      </c>
      <c r="B1" s="75"/>
    </row>
    <row r="2" spans="1:2" ht="51" customHeight="1" x14ac:dyDescent="0.35">
      <c r="A2" s="77" t="s">
        <v>272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2">
        <v>0</v>
      </c>
    </row>
    <row r="5" spans="1:2" x14ac:dyDescent="0.35">
      <c r="A5" t="s">
        <v>172</v>
      </c>
      <c r="B5" s="32">
        <v>0.43842208384646986</v>
      </c>
    </row>
    <row r="6" spans="1:2" x14ac:dyDescent="0.35">
      <c r="A6" t="s">
        <v>173</v>
      </c>
      <c r="B6" s="32">
        <v>0</v>
      </c>
    </row>
    <row r="7" spans="1:2" x14ac:dyDescent="0.35">
      <c r="A7" t="s">
        <v>174</v>
      </c>
      <c r="B7" s="32">
        <v>0</v>
      </c>
    </row>
    <row r="8" spans="1:2" x14ac:dyDescent="0.35">
      <c r="A8" s="71" t="s">
        <v>175</v>
      </c>
      <c r="B8" s="72">
        <v>0.93982480657558887</v>
      </c>
    </row>
    <row r="9" spans="1:2" x14ac:dyDescent="0.35">
      <c r="A9" t="s">
        <v>176</v>
      </c>
      <c r="B9" s="32">
        <v>0</v>
      </c>
    </row>
    <row r="10" spans="1:2" x14ac:dyDescent="0.35">
      <c r="A10" t="s">
        <v>177</v>
      </c>
      <c r="B10" s="32">
        <v>0</v>
      </c>
    </row>
    <row r="11" spans="1:2" x14ac:dyDescent="0.35">
      <c r="A11" t="s">
        <v>178</v>
      </c>
      <c r="B11" s="32">
        <v>0</v>
      </c>
    </row>
    <row r="12" spans="1:2" x14ac:dyDescent="0.35">
      <c r="A12" t="s">
        <v>179</v>
      </c>
      <c r="B12" s="32">
        <v>0</v>
      </c>
    </row>
    <row r="13" spans="1:2" x14ac:dyDescent="0.35">
      <c r="A13" t="s">
        <v>180</v>
      </c>
      <c r="B13" s="32">
        <v>0</v>
      </c>
    </row>
    <row r="14" spans="1:2" x14ac:dyDescent="0.35">
      <c r="A14" t="s">
        <v>181</v>
      </c>
      <c r="B14" s="32">
        <v>0</v>
      </c>
    </row>
    <row r="15" spans="1:2" x14ac:dyDescent="0.35">
      <c r="A15" t="s">
        <v>182</v>
      </c>
      <c r="B15" s="32">
        <v>0</v>
      </c>
    </row>
    <row r="16" spans="1:2" x14ac:dyDescent="0.35">
      <c r="A16" t="s">
        <v>183</v>
      </c>
      <c r="B16" s="32">
        <v>0</v>
      </c>
    </row>
    <row r="17" spans="1:2" x14ac:dyDescent="0.35">
      <c r="A17" t="s">
        <v>184</v>
      </c>
      <c r="B17" s="32">
        <v>0</v>
      </c>
    </row>
    <row r="18" spans="1:2" x14ac:dyDescent="0.35">
      <c r="A18" t="s">
        <v>185</v>
      </c>
      <c r="B18" s="32">
        <v>0</v>
      </c>
    </row>
    <row r="19" spans="1:2" x14ac:dyDescent="0.35">
      <c r="A19" t="s">
        <v>186</v>
      </c>
      <c r="B19" s="32">
        <v>0</v>
      </c>
    </row>
    <row r="20" spans="1:2" x14ac:dyDescent="0.35">
      <c r="A20" t="s">
        <v>187</v>
      </c>
      <c r="B20" s="32">
        <v>0</v>
      </c>
    </row>
    <row r="21" spans="1:2" x14ac:dyDescent="0.35">
      <c r="A21" t="s">
        <v>188</v>
      </c>
      <c r="B21" s="32">
        <v>0</v>
      </c>
    </row>
    <row r="22" spans="1:2" x14ac:dyDescent="0.35">
      <c r="A22" t="s">
        <v>189</v>
      </c>
      <c r="B22" s="32">
        <v>0</v>
      </c>
    </row>
    <row r="23" spans="1:2" x14ac:dyDescent="0.35">
      <c r="A23" t="s">
        <v>190</v>
      </c>
      <c r="B23" s="32">
        <v>0</v>
      </c>
    </row>
    <row r="24" spans="1:2" x14ac:dyDescent="0.35">
      <c r="A24" t="s">
        <v>191</v>
      </c>
      <c r="B24" s="32">
        <v>0</v>
      </c>
    </row>
    <row r="25" spans="1:2" x14ac:dyDescent="0.35">
      <c r="A25" t="s">
        <v>192</v>
      </c>
      <c r="B25" s="32">
        <v>0</v>
      </c>
    </row>
    <row r="26" spans="1:2" x14ac:dyDescent="0.35">
      <c r="A26" t="s">
        <v>193</v>
      </c>
      <c r="B26" s="32">
        <v>0</v>
      </c>
    </row>
    <row r="28" spans="1:2" x14ac:dyDescent="0.35">
      <c r="A28" s="66" t="s">
        <v>273</v>
      </c>
    </row>
    <row r="29" spans="1:2" x14ac:dyDescent="0.35">
      <c r="A29" s="66" t="s">
        <v>195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00B050"/>
  </sheetPr>
  <dimension ref="A1:C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1796875" customWidth="1"/>
  </cols>
  <sheetData>
    <row r="1" spans="1:3" ht="34.5" customHeight="1" x14ac:dyDescent="0.35">
      <c r="A1" s="82" t="s">
        <v>274</v>
      </c>
      <c r="B1" s="82"/>
      <c r="C1" s="82"/>
    </row>
    <row r="2" spans="1:3" ht="45" customHeight="1" x14ac:dyDescent="0.35">
      <c r="A2" s="77" t="s">
        <v>275</v>
      </c>
      <c r="B2" s="77"/>
      <c r="C2" s="77"/>
    </row>
    <row r="3" spans="1:3" x14ac:dyDescent="0.35">
      <c r="A3" s="49" t="s">
        <v>170</v>
      </c>
      <c r="B3" s="51">
        <v>2024</v>
      </c>
    </row>
    <row r="4" spans="1:3" x14ac:dyDescent="0.35">
      <c r="A4" t="s">
        <v>171</v>
      </c>
      <c r="B4" s="32">
        <v>100</v>
      </c>
    </row>
    <row r="5" spans="1:3" x14ac:dyDescent="0.35">
      <c r="A5" t="s">
        <v>172</v>
      </c>
      <c r="B5" s="32">
        <v>90.120190848906205</v>
      </c>
    </row>
    <row r="6" spans="1:3" x14ac:dyDescent="0.35">
      <c r="A6" t="s">
        <v>173</v>
      </c>
      <c r="B6" s="32">
        <v>96.9682093174236</v>
      </c>
    </row>
    <row r="7" spans="1:3" x14ac:dyDescent="0.35">
      <c r="A7" t="s">
        <v>174</v>
      </c>
      <c r="B7" s="32">
        <v>43.223833584210297</v>
      </c>
    </row>
    <row r="8" spans="1:3" x14ac:dyDescent="0.35">
      <c r="A8" t="s">
        <v>175</v>
      </c>
      <c r="B8" s="32">
        <v>100</v>
      </c>
    </row>
    <row r="9" spans="1:3" x14ac:dyDescent="0.35">
      <c r="A9" t="s">
        <v>176</v>
      </c>
      <c r="B9" s="32">
        <v>88.774542768097007</v>
      </c>
    </row>
    <row r="10" spans="1:3" x14ac:dyDescent="0.35">
      <c r="A10" t="s">
        <v>177</v>
      </c>
      <c r="B10" s="32">
        <v>16.657885846557502</v>
      </c>
    </row>
    <row r="11" spans="1:3" x14ac:dyDescent="0.35">
      <c r="A11" t="s">
        <v>178</v>
      </c>
      <c r="B11" s="32">
        <v>56.395051919185597</v>
      </c>
    </row>
    <row r="12" spans="1:3" x14ac:dyDescent="0.35">
      <c r="A12" t="s">
        <v>179</v>
      </c>
      <c r="B12" s="32">
        <v>17.609796430953601</v>
      </c>
    </row>
    <row r="13" spans="1:3" x14ac:dyDescent="0.35">
      <c r="A13" t="s">
        <v>180</v>
      </c>
      <c r="B13" s="32">
        <v>27.404233843482601</v>
      </c>
    </row>
    <row r="14" spans="1:3" x14ac:dyDescent="0.35">
      <c r="A14" t="s">
        <v>181</v>
      </c>
      <c r="B14" s="32">
        <v>52.114976632467297</v>
      </c>
    </row>
    <row r="15" spans="1:3" x14ac:dyDescent="0.35">
      <c r="A15" t="s">
        <v>182</v>
      </c>
      <c r="B15" s="32">
        <v>23.945471700531801</v>
      </c>
    </row>
    <row r="16" spans="1:3" x14ac:dyDescent="0.35">
      <c r="A16" t="s">
        <v>183</v>
      </c>
      <c r="B16" s="32">
        <v>39.416262219210203</v>
      </c>
    </row>
    <row r="17" spans="1:2" x14ac:dyDescent="0.35">
      <c r="A17" t="s">
        <v>184</v>
      </c>
      <c r="B17" s="32">
        <v>23.260013225846201</v>
      </c>
    </row>
    <row r="18" spans="1:2" x14ac:dyDescent="0.35">
      <c r="A18" t="s">
        <v>185</v>
      </c>
      <c r="B18" s="32">
        <v>22.174913387194099</v>
      </c>
    </row>
    <row r="19" spans="1:2" x14ac:dyDescent="0.35">
      <c r="A19" t="s">
        <v>186</v>
      </c>
      <c r="B19" s="32">
        <v>24.015479583233301</v>
      </c>
    </row>
    <row r="20" spans="1:2" x14ac:dyDescent="0.35">
      <c r="A20" t="s">
        <v>187</v>
      </c>
      <c r="B20" s="32">
        <v>0</v>
      </c>
    </row>
    <row r="21" spans="1:2" x14ac:dyDescent="0.35">
      <c r="A21" t="s">
        <v>188</v>
      </c>
      <c r="B21" s="32">
        <v>7.1599009179090798</v>
      </c>
    </row>
    <row r="22" spans="1:2" x14ac:dyDescent="0.35">
      <c r="A22" t="s">
        <v>189</v>
      </c>
      <c r="B22" s="32">
        <v>0</v>
      </c>
    </row>
    <row r="23" spans="1:2" x14ac:dyDescent="0.35">
      <c r="A23" t="s">
        <v>190</v>
      </c>
      <c r="B23" s="32">
        <v>18.791250752702101</v>
      </c>
    </row>
    <row r="24" spans="1:2" x14ac:dyDescent="0.35">
      <c r="A24" t="s">
        <v>191</v>
      </c>
      <c r="B24" s="32">
        <v>82.345769868449395</v>
      </c>
    </row>
    <row r="25" spans="1:2" x14ac:dyDescent="0.35">
      <c r="A25" t="s">
        <v>192</v>
      </c>
      <c r="B25" s="32">
        <v>34.240123885957701</v>
      </c>
    </row>
    <row r="26" spans="1:2" x14ac:dyDescent="0.35">
      <c r="A26" t="s">
        <v>193</v>
      </c>
      <c r="B26" s="32">
        <v>15.0486009018747</v>
      </c>
    </row>
    <row r="28" spans="1:2" x14ac:dyDescent="0.35">
      <c r="A28" s="66" t="s">
        <v>276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B050"/>
  </sheetPr>
  <dimension ref="A1:D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7265625" customWidth="1"/>
    <col min="2" max="2" width="11.453125" style="38"/>
    <col min="4" max="4" width="13.7265625" customWidth="1"/>
  </cols>
  <sheetData>
    <row r="1" spans="1:4" ht="18.75" customHeight="1" x14ac:dyDescent="0.35">
      <c r="A1" s="82" t="s">
        <v>277</v>
      </c>
      <c r="B1" s="82"/>
      <c r="C1" s="82"/>
      <c r="D1" s="82"/>
    </row>
    <row r="2" spans="1:4" ht="132.75" customHeight="1" x14ac:dyDescent="0.35">
      <c r="A2" s="77" t="s">
        <v>278</v>
      </c>
      <c r="B2" s="77"/>
      <c r="C2" s="77"/>
      <c r="D2" s="77"/>
    </row>
    <row r="3" spans="1:4" x14ac:dyDescent="0.35">
      <c r="A3" s="1" t="s">
        <v>170</v>
      </c>
      <c r="B3" s="51">
        <v>2024</v>
      </c>
    </row>
    <row r="4" spans="1:4" x14ac:dyDescent="0.35">
      <c r="A4" t="s">
        <v>171</v>
      </c>
      <c r="B4" s="38">
        <v>100</v>
      </c>
    </row>
    <row r="5" spans="1:4" x14ac:dyDescent="0.35">
      <c r="A5" t="s">
        <v>172</v>
      </c>
      <c r="B5" s="38">
        <v>65.248417195616497</v>
      </c>
    </row>
    <row r="6" spans="1:4" x14ac:dyDescent="0.35">
      <c r="A6" t="s">
        <v>173</v>
      </c>
      <c r="B6" s="38">
        <v>49.8622087120239</v>
      </c>
    </row>
    <row r="7" spans="1:4" x14ac:dyDescent="0.35">
      <c r="A7" t="s">
        <v>174</v>
      </c>
      <c r="B7" s="38">
        <v>23.969442597114099</v>
      </c>
    </row>
    <row r="8" spans="1:4" x14ac:dyDescent="0.35">
      <c r="A8" t="s">
        <v>175</v>
      </c>
      <c r="B8" s="38">
        <v>33.282136380865602</v>
      </c>
    </row>
    <row r="9" spans="1:4" x14ac:dyDescent="0.35">
      <c r="A9" t="s">
        <v>176</v>
      </c>
      <c r="B9" s="38">
        <v>50.348082493610001</v>
      </c>
    </row>
    <row r="10" spans="1:4" x14ac:dyDescent="0.35">
      <c r="A10" t="s">
        <v>177</v>
      </c>
      <c r="B10" s="38">
        <v>12.5965930932357</v>
      </c>
    </row>
    <row r="11" spans="1:4" x14ac:dyDescent="0.35">
      <c r="A11" t="s">
        <v>178</v>
      </c>
      <c r="B11" s="38">
        <v>49.880126220839003</v>
      </c>
    </row>
    <row r="12" spans="1:4" x14ac:dyDescent="0.35">
      <c r="A12" t="s">
        <v>179</v>
      </c>
      <c r="B12" s="38">
        <v>31.071649700657002</v>
      </c>
    </row>
    <row r="13" spans="1:4" x14ac:dyDescent="0.35">
      <c r="A13" t="s">
        <v>180</v>
      </c>
      <c r="B13" s="38">
        <v>10.3614584088882</v>
      </c>
    </row>
    <row r="14" spans="1:4" x14ac:dyDescent="0.35">
      <c r="A14" t="s">
        <v>181</v>
      </c>
      <c r="B14" s="38">
        <v>54.187418613135101</v>
      </c>
    </row>
    <row r="15" spans="1:4" x14ac:dyDescent="0.35">
      <c r="A15" t="s">
        <v>182</v>
      </c>
      <c r="B15" s="38">
        <v>18.107421686979801</v>
      </c>
    </row>
    <row r="16" spans="1:4" x14ac:dyDescent="0.35">
      <c r="A16" t="s">
        <v>183</v>
      </c>
      <c r="B16" s="38">
        <v>12.774146183694899</v>
      </c>
    </row>
    <row r="17" spans="1:2" x14ac:dyDescent="0.35">
      <c r="A17" t="s">
        <v>184</v>
      </c>
      <c r="B17" s="38">
        <v>0</v>
      </c>
    </row>
    <row r="18" spans="1:2" x14ac:dyDescent="0.35">
      <c r="A18" t="s">
        <v>185</v>
      </c>
      <c r="B18" s="38">
        <v>33.537072277866997</v>
      </c>
    </row>
    <row r="19" spans="1:2" x14ac:dyDescent="0.35">
      <c r="A19" t="s">
        <v>186</v>
      </c>
      <c r="B19" s="38">
        <v>0</v>
      </c>
    </row>
    <row r="20" spans="1:2" x14ac:dyDescent="0.35">
      <c r="A20" t="s">
        <v>187</v>
      </c>
      <c r="B20" s="38">
        <v>0</v>
      </c>
    </row>
    <row r="21" spans="1:2" x14ac:dyDescent="0.35">
      <c r="A21" t="s">
        <v>188</v>
      </c>
      <c r="B21" s="38">
        <v>0</v>
      </c>
    </row>
    <row r="22" spans="1:2" x14ac:dyDescent="0.35">
      <c r="A22" t="s">
        <v>189</v>
      </c>
      <c r="B22" s="38">
        <v>0</v>
      </c>
    </row>
    <row r="23" spans="1:2" x14ac:dyDescent="0.35">
      <c r="A23" t="s">
        <v>190</v>
      </c>
      <c r="B23" s="38">
        <v>0</v>
      </c>
    </row>
    <row r="24" spans="1:2" x14ac:dyDescent="0.35">
      <c r="A24" t="s">
        <v>191</v>
      </c>
      <c r="B24" s="38">
        <v>41.512917949398201</v>
      </c>
    </row>
    <row r="25" spans="1:2" x14ac:dyDescent="0.35">
      <c r="A25" t="s">
        <v>192</v>
      </c>
      <c r="B25" s="38">
        <v>25.892175755455899</v>
      </c>
    </row>
    <row r="26" spans="1:2" x14ac:dyDescent="0.35">
      <c r="A26" t="s">
        <v>193</v>
      </c>
      <c r="B26" s="38">
        <v>0</v>
      </c>
    </row>
    <row r="28" spans="1:2" x14ac:dyDescent="0.35">
      <c r="A28" s="66" t="s">
        <v>279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453125" customWidth="1"/>
    <col min="2" max="2" width="28.81640625" customWidth="1"/>
  </cols>
  <sheetData>
    <row r="1" spans="1:2" ht="14.5" customHeight="1" x14ac:dyDescent="0.35">
      <c r="A1" s="75" t="s">
        <v>280</v>
      </c>
      <c r="B1" s="75"/>
    </row>
    <row r="2" spans="1:2" ht="157.5" customHeight="1" x14ac:dyDescent="0.35">
      <c r="A2" s="77" t="s">
        <v>281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2">
        <v>100</v>
      </c>
    </row>
    <row r="5" spans="1:2" x14ac:dyDescent="0.35">
      <c r="A5" t="s">
        <v>172</v>
      </c>
      <c r="B5" s="32">
        <v>59.774849585675902</v>
      </c>
    </row>
    <row r="6" spans="1:2" x14ac:dyDescent="0.35">
      <c r="A6" t="s">
        <v>173</v>
      </c>
      <c r="B6" s="32">
        <v>54.3152368724338</v>
      </c>
    </row>
    <row r="7" spans="1:2" x14ac:dyDescent="0.35">
      <c r="A7" t="s">
        <v>174</v>
      </c>
      <c r="B7" s="32">
        <v>37.469708987173703</v>
      </c>
    </row>
    <row r="8" spans="1:2" x14ac:dyDescent="0.35">
      <c r="A8" t="s">
        <v>175</v>
      </c>
      <c r="B8" s="32">
        <v>68.969733088522105</v>
      </c>
    </row>
    <row r="9" spans="1:2" x14ac:dyDescent="0.35">
      <c r="A9" t="s">
        <v>176</v>
      </c>
      <c r="B9" s="32">
        <v>46.864414578248301</v>
      </c>
    </row>
    <row r="10" spans="1:2" x14ac:dyDescent="0.35">
      <c r="A10" t="s">
        <v>177</v>
      </c>
      <c r="B10" s="32">
        <v>24.0671682668501</v>
      </c>
    </row>
    <row r="11" spans="1:2" x14ac:dyDescent="0.35">
      <c r="A11" t="s">
        <v>178</v>
      </c>
      <c r="B11" s="32">
        <v>61.4448539239186</v>
      </c>
    </row>
    <row r="12" spans="1:2" x14ac:dyDescent="0.35">
      <c r="A12" t="s">
        <v>179</v>
      </c>
      <c r="B12" s="32">
        <v>31.313786409468801</v>
      </c>
    </row>
    <row r="13" spans="1:2" x14ac:dyDescent="0.35">
      <c r="A13" t="s">
        <v>180</v>
      </c>
      <c r="B13" s="32">
        <v>25.126312975727799</v>
      </c>
    </row>
    <row r="14" spans="1:2" x14ac:dyDescent="0.35">
      <c r="A14" t="s">
        <v>181</v>
      </c>
      <c r="B14" s="32">
        <v>39.0954544856992</v>
      </c>
    </row>
    <row r="15" spans="1:2" x14ac:dyDescent="0.35">
      <c r="A15" t="s">
        <v>182</v>
      </c>
      <c r="B15" s="32">
        <v>14.9695665701152</v>
      </c>
    </row>
    <row r="16" spans="1:2" x14ac:dyDescent="0.35">
      <c r="A16" t="s">
        <v>183</v>
      </c>
      <c r="B16" s="32">
        <v>22.529064035091601</v>
      </c>
    </row>
    <row r="17" spans="1:2" x14ac:dyDescent="0.35">
      <c r="A17" t="s">
        <v>184</v>
      </c>
      <c r="B17" s="32">
        <v>3.8776878481001602</v>
      </c>
    </row>
    <row r="18" spans="1:2" x14ac:dyDescent="0.35">
      <c r="A18" t="s">
        <v>185</v>
      </c>
      <c r="B18" s="32">
        <v>27.7253147416993</v>
      </c>
    </row>
    <row r="19" spans="1:2" x14ac:dyDescent="0.35">
      <c r="A19" t="s">
        <v>186</v>
      </c>
      <c r="B19" s="32">
        <v>12.0107974040657</v>
      </c>
    </row>
    <row r="20" spans="1:2" x14ac:dyDescent="0.35">
      <c r="A20" t="s">
        <v>187</v>
      </c>
      <c r="B20" s="32">
        <v>0</v>
      </c>
    </row>
    <row r="21" spans="1:2" x14ac:dyDescent="0.35">
      <c r="A21" t="s">
        <v>188</v>
      </c>
      <c r="B21" s="32">
        <v>16.710560334439101</v>
      </c>
    </row>
    <row r="22" spans="1:2" x14ac:dyDescent="0.35">
      <c r="A22" t="s">
        <v>189</v>
      </c>
      <c r="B22" s="32">
        <v>0</v>
      </c>
    </row>
    <row r="23" spans="1:2" x14ac:dyDescent="0.35">
      <c r="A23" t="s">
        <v>190</v>
      </c>
      <c r="B23" s="32">
        <v>20.362133714280699</v>
      </c>
    </row>
    <row r="24" spans="1:2" x14ac:dyDescent="0.35">
      <c r="A24" t="s">
        <v>191</v>
      </c>
      <c r="B24" s="32">
        <v>43.470506522701299</v>
      </c>
    </row>
    <row r="25" spans="1:2" x14ac:dyDescent="0.35">
      <c r="A25" t="s">
        <v>192</v>
      </c>
      <c r="B25" s="32">
        <v>28.540378522631201</v>
      </c>
    </row>
    <row r="26" spans="1:2" x14ac:dyDescent="0.35">
      <c r="A26" t="s">
        <v>193</v>
      </c>
      <c r="B26" s="32">
        <v>11.2890715722405</v>
      </c>
    </row>
    <row r="28" spans="1:2" x14ac:dyDescent="0.35">
      <c r="A28" s="66" t="s">
        <v>276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" customWidth="1"/>
  </cols>
  <sheetData>
    <row r="1" spans="1:2" ht="14.5" customHeight="1" x14ac:dyDescent="0.35">
      <c r="A1" s="75" t="s">
        <v>282</v>
      </c>
      <c r="B1" s="75"/>
    </row>
    <row r="2" spans="1:2" ht="44.25" customHeight="1" x14ac:dyDescent="0.35">
      <c r="A2" s="77" t="s">
        <v>283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2">
        <v>97.491190278331402</v>
      </c>
    </row>
    <row r="5" spans="1:2" x14ac:dyDescent="0.35">
      <c r="A5" t="s">
        <v>172</v>
      </c>
      <c r="B5" s="32">
        <v>39.227278566322703</v>
      </c>
    </row>
    <row r="6" spans="1:2" x14ac:dyDescent="0.35">
      <c r="A6" t="s">
        <v>173</v>
      </c>
      <c r="B6" s="32">
        <v>16.3009880074001</v>
      </c>
    </row>
    <row r="7" spans="1:2" x14ac:dyDescent="0.35">
      <c r="A7" t="s">
        <v>174</v>
      </c>
      <c r="B7" s="32">
        <v>13.976886746939099</v>
      </c>
    </row>
    <row r="8" spans="1:2" x14ac:dyDescent="0.35">
      <c r="A8" t="s">
        <v>175</v>
      </c>
      <c r="B8" s="32">
        <v>10.6602005731562</v>
      </c>
    </row>
    <row r="9" spans="1:2" x14ac:dyDescent="0.35">
      <c r="A9" t="s">
        <v>176</v>
      </c>
      <c r="B9" s="32">
        <v>8.0213772670077805</v>
      </c>
    </row>
    <row r="10" spans="1:2" x14ac:dyDescent="0.35">
      <c r="A10" t="s">
        <v>177</v>
      </c>
      <c r="B10" s="32">
        <v>1.74307594534576</v>
      </c>
    </row>
    <row r="11" spans="1:2" x14ac:dyDescent="0.35">
      <c r="A11" t="s">
        <v>178</v>
      </c>
      <c r="B11" s="32">
        <v>100</v>
      </c>
    </row>
    <row r="12" spans="1:2" x14ac:dyDescent="0.35">
      <c r="A12" t="s">
        <v>179</v>
      </c>
      <c r="B12" s="32">
        <v>2.5742649378022899</v>
      </c>
    </row>
    <row r="13" spans="1:2" x14ac:dyDescent="0.35">
      <c r="A13" t="s">
        <v>180</v>
      </c>
      <c r="B13" s="32">
        <v>0.84732858454307602</v>
      </c>
    </row>
    <row r="14" spans="1:2" x14ac:dyDescent="0.35">
      <c r="A14" t="s">
        <v>181</v>
      </c>
      <c r="B14" s="32">
        <v>10.918434046540799</v>
      </c>
    </row>
    <row r="15" spans="1:2" x14ac:dyDescent="0.35">
      <c r="A15" t="s">
        <v>182</v>
      </c>
      <c r="B15" s="32">
        <v>2.6146139180186299</v>
      </c>
    </row>
    <row r="16" spans="1:2" x14ac:dyDescent="0.35">
      <c r="A16" t="s">
        <v>183</v>
      </c>
      <c r="B16" s="32">
        <v>2.4290086090234699</v>
      </c>
    </row>
    <row r="17" spans="1:2" x14ac:dyDescent="0.35">
      <c r="A17" t="s">
        <v>184</v>
      </c>
      <c r="B17" s="32">
        <v>0.16946571690861501</v>
      </c>
    </row>
    <row r="18" spans="1:2" x14ac:dyDescent="0.35">
      <c r="A18" t="s">
        <v>185</v>
      </c>
      <c r="B18" s="32">
        <v>1.9367510503841701</v>
      </c>
    </row>
    <row r="19" spans="1:2" x14ac:dyDescent="0.35">
      <c r="A19" t="s">
        <v>186</v>
      </c>
      <c r="B19" s="32">
        <v>1.6946571690861501</v>
      </c>
    </row>
    <row r="20" spans="1:2" x14ac:dyDescent="0.35">
      <c r="A20" t="s">
        <v>187</v>
      </c>
      <c r="B20" s="32">
        <v>0</v>
      </c>
    </row>
    <row r="21" spans="1:2" x14ac:dyDescent="0.35">
      <c r="A21" t="s">
        <v>188</v>
      </c>
      <c r="B21" s="32">
        <v>0.75049103202386702</v>
      </c>
    </row>
    <row r="22" spans="1:2" x14ac:dyDescent="0.35">
      <c r="A22" t="s">
        <v>189</v>
      </c>
      <c r="B22" s="32">
        <v>0</v>
      </c>
    </row>
    <row r="23" spans="1:2" x14ac:dyDescent="0.35">
      <c r="A23" t="s">
        <v>190</v>
      </c>
      <c r="B23" s="32">
        <v>1.64623839282655</v>
      </c>
    </row>
    <row r="24" spans="1:2" x14ac:dyDescent="0.35">
      <c r="A24" t="s">
        <v>191</v>
      </c>
      <c r="B24" s="32">
        <v>1.9448208464274399</v>
      </c>
    </row>
    <row r="25" spans="1:2" x14ac:dyDescent="0.35">
      <c r="A25" t="s">
        <v>192</v>
      </c>
      <c r="B25" s="32">
        <v>0.96837552519208603</v>
      </c>
    </row>
    <row r="26" spans="1:2" x14ac:dyDescent="0.35">
      <c r="A26" t="s">
        <v>193</v>
      </c>
      <c r="B26" s="32">
        <v>0.55681592698544902</v>
      </c>
    </row>
    <row r="28" spans="1:2" x14ac:dyDescent="0.35">
      <c r="A28" s="66" t="s">
        <v>284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.26953125" customWidth="1"/>
  </cols>
  <sheetData>
    <row r="1" spans="1:2" ht="14.5" customHeight="1" x14ac:dyDescent="0.35">
      <c r="A1" s="75" t="s">
        <v>134</v>
      </c>
      <c r="B1" s="75"/>
    </row>
    <row r="2" spans="1:2" ht="47.25" customHeight="1" x14ac:dyDescent="0.35">
      <c r="A2" s="77" t="s">
        <v>285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7">
        <v>9.4647432232195214</v>
      </c>
    </row>
    <row r="5" spans="1:2" x14ac:dyDescent="0.35">
      <c r="A5" t="s">
        <v>172</v>
      </c>
      <c r="B5" s="37">
        <v>6.8771436035645408</v>
      </c>
    </row>
    <row r="6" spans="1:2" x14ac:dyDescent="0.35">
      <c r="A6" t="s">
        <v>173</v>
      </c>
      <c r="B6" s="37">
        <v>6.9725106242367501</v>
      </c>
    </row>
    <row r="7" spans="1:2" x14ac:dyDescent="0.35">
      <c r="A7" t="s">
        <v>174</v>
      </c>
      <c r="B7" s="37">
        <v>8.0541669575115851</v>
      </c>
    </row>
    <row r="8" spans="1:2" x14ac:dyDescent="0.35">
      <c r="A8" t="s">
        <v>175</v>
      </c>
      <c r="B8" s="37">
        <v>16.923727835685987</v>
      </c>
    </row>
    <row r="9" spans="1:2" x14ac:dyDescent="0.35">
      <c r="A9" t="s">
        <v>176</v>
      </c>
      <c r="B9" s="37">
        <v>6.537897330494796</v>
      </c>
    </row>
    <row r="10" spans="1:2" x14ac:dyDescent="0.35">
      <c r="A10" t="s">
        <v>177</v>
      </c>
      <c r="B10" s="37">
        <v>2.3929536130728013</v>
      </c>
    </row>
    <row r="11" spans="1:2" x14ac:dyDescent="0.35">
      <c r="A11" t="s">
        <v>178</v>
      </c>
      <c r="B11" s="37">
        <v>8.6621697897048708</v>
      </c>
    </row>
    <row r="12" spans="1:2" x14ac:dyDescent="0.35">
      <c r="A12" t="s">
        <v>179</v>
      </c>
      <c r="B12" s="37">
        <v>3.7054535011903771</v>
      </c>
    </row>
    <row r="13" spans="1:2" x14ac:dyDescent="0.35">
      <c r="A13" t="s">
        <v>180</v>
      </c>
      <c r="B13" s="37">
        <v>5.2062444081078585</v>
      </c>
    </row>
    <row r="14" spans="1:2" x14ac:dyDescent="0.35">
      <c r="A14" t="s">
        <v>181</v>
      </c>
      <c r="B14" s="37">
        <v>4.6971534291616539</v>
      </c>
    </row>
    <row r="15" spans="1:2" x14ac:dyDescent="0.35">
      <c r="A15" t="s">
        <v>182</v>
      </c>
      <c r="B15" s="37">
        <v>1.0529899650056334</v>
      </c>
    </row>
    <row r="16" spans="1:2" x14ac:dyDescent="0.35">
      <c r="A16" s="54" t="s">
        <v>183</v>
      </c>
      <c r="B16" s="37">
        <v>17.975618524691964</v>
      </c>
    </row>
    <row r="17" spans="1:2" x14ac:dyDescent="0.35">
      <c r="A17" t="s">
        <v>184</v>
      </c>
      <c r="B17" s="37">
        <v>2.8307761988337203</v>
      </c>
    </row>
    <row r="18" spans="1:2" x14ac:dyDescent="0.35">
      <c r="A18" t="s">
        <v>185</v>
      </c>
      <c r="B18" s="37">
        <v>8.0398777938575332</v>
      </c>
    </row>
    <row r="19" spans="1:2" x14ac:dyDescent="0.35">
      <c r="A19" t="s">
        <v>186</v>
      </c>
      <c r="B19" s="37">
        <v>1.4563619350681032</v>
      </c>
    </row>
    <row r="20" spans="1:2" x14ac:dyDescent="0.35">
      <c r="A20" t="s">
        <v>187</v>
      </c>
      <c r="B20" s="37">
        <v>1.4312294260770002</v>
      </c>
    </row>
    <row r="21" spans="1:2" x14ac:dyDescent="0.35">
      <c r="A21" t="s">
        <v>188</v>
      </c>
      <c r="B21" s="37">
        <v>3.1943778949049673</v>
      </c>
    </row>
    <row r="22" spans="1:2" x14ac:dyDescent="0.35">
      <c r="A22" t="s">
        <v>189</v>
      </c>
      <c r="B22" s="37">
        <v>3.6744611173117643</v>
      </c>
    </row>
    <row r="23" spans="1:2" x14ac:dyDescent="0.35">
      <c r="A23" t="s">
        <v>190</v>
      </c>
      <c r="B23" s="37">
        <v>6.5669224118117047</v>
      </c>
    </row>
    <row r="24" spans="1:2" x14ac:dyDescent="0.35">
      <c r="A24" t="s">
        <v>191</v>
      </c>
      <c r="B24" s="37">
        <v>3.2664047010096455</v>
      </c>
    </row>
    <row r="25" spans="1:2" x14ac:dyDescent="0.35">
      <c r="A25" t="s">
        <v>192</v>
      </c>
      <c r="B25" s="37">
        <v>3.5927987248830711</v>
      </c>
    </row>
    <row r="26" spans="1:2" x14ac:dyDescent="0.35">
      <c r="A26" t="s">
        <v>193</v>
      </c>
      <c r="B26" s="37">
        <v>2.6937148286552488</v>
      </c>
    </row>
    <row r="28" spans="1:2" x14ac:dyDescent="0.35">
      <c r="A28" s="66" t="s">
        <v>286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7.26953125" customWidth="1"/>
  </cols>
  <sheetData>
    <row r="1" spans="1:2" x14ac:dyDescent="0.35">
      <c r="A1" s="1" t="s">
        <v>19</v>
      </c>
    </row>
    <row r="2" spans="1:2" ht="45" customHeight="1" x14ac:dyDescent="0.35">
      <c r="A2" s="77" t="s">
        <v>199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>
        <v>7.19</v>
      </c>
    </row>
    <row r="5" spans="1:2" x14ac:dyDescent="0.35">
      <c r="A5" t="s">
        <v>172</v>
      </c>
      <c r="B5">
        <v>3.82</v>
      </c>
    </row>
    <row r="6" spans="1:2" x14ac:dyDescent="0.35">
      <c r="A6" t="s">
        <v>173</v>
      </c>
      <c r="B6">
        <v>3.72</v>
      </c>
    </row>
    <row r="7" spans="1:2" x14ac:dyDescent="0.35">
      <c r="A7" t="s">
        <v>174</v>
      </c>
      <c r="B7">
        <v>9.58</v>
      </c>
    </row>
    <row r="8" spans="1:2" x14ac:dyDescent="0.35">
      <c r="A8" t="s">
        <v>175</v>
      </c>
      <c r="B8">
        <v>7.04</v>
      </c>
    </row>
    <row r="9" spans="1:2" x14ac:dyDescent="0.35">
      <c r="A9" t="s">
        <v>176</v>
      </c>
      <c r="B9">
        <v>2.04</v>
      </c>
    </row>
    <row r="10" spans="1:2" x14ac:dyDescent="0.35">
      <c r="A10" t="s">
        <v>177</v>
      </c>
      <c r="B10">
        <v>8.44</v>
      </c>
    </row>
    <row r="11" spans="1:2" x14ac:dyDescent="0.35">
      <c r="A11" t="s">
        <v>178</v>
      </c>
      <c r="B11">
        <v>9.1</v>
      </c>
    </row>
    <row r="12" spans="1:2" x14ac:dyDescent="0.35">
      <c r="A12" t="s">
        <v>179</v>
      </c>
      <c r="B12">
        <v>14.68</v>
      </c>
    </row>
    <row r="13" spans="1:2" x14ac:dyDescent="0.35">
      <c r="A13" t="s">
        <v>180</v>
      </c>
      <c r="B13">
        <v>2.9</v>
      </c>
    </row>
    <row r="14" spans="1:2" x14ac:dyDescent="0.35">
      <c r="A14" t="s">
        <v>181</v>
      </c>
      <c r="B14">
        <v>3.42</v>
      </c>
    </row>
    <row r="15" spans="1:2" x14ac:dyDescent="0.35">
      <c r="A15" t="s">
        <v>182</v>
      </c>
      <c r="B15">
        <v>11.11</v>
      </c>
    </row>
    <row r="16" spans="1:2" x14ac:dyDescent="0.35">
      <c r="A16" t="s">
        <v>183</v>
      </c>
      <c r="B16">
        <v>14.76</v>
      </c>
    </row>
    <row r="17" spans="1:2" x14ac:dyDescent="0.35">
      <c r="A17" t="s">
        <v>184</v>
      </c>
      <c r="B17">
        <v>10.08</v>
      </c>
    </row>
    <row r="18" spans="1:2" x14ac:dyDescent="0.35">
      <c r="A18" t="s">
        <v>185</v>
      </c>
      <c r="B18">
        <v>17.45</v>
      </c>
    </row>
    <row r="19" spans="1:2" x14ac:dyDescent="0.35">
      <c r="A19" t="s">
        <v>186</v>
      </c>
      <c r="B19">
        <v>3.17</v>
      </c>
    </row>
    <row r="20" spans="1:2" x14ac:dyDescent="0.35">
      <c r="A20" t="s">
        <v>187</v>
      </c>
      <c r="B20">
        <v>3.29</v>
      </c>
    </row>
    <row r="21" spans="1:2" x14ac:dyDescent="0.35">
      <c r="A21" t="s">
        <v>188</v>
      </c>
      <c r="B21">
        <v>9.86</v>
      </c>
    </row>
    <row r="22" spans="1:2" x14ac:dyDescent="0.35">
      <c r="A22" t="s">
        <v>189</v>
      </c>
      <c r="B22">
        <v>2.59</v>
      </c>
    </row>
    <row r="23" spans="1:2" x14ac:dyDescent="0.35">
      <c r="A23" t="s">
        <v>190</v>
      </c>
      <c r="B23">
        <v>3.04</v>
      </c>
    </row>
    <row r="24" spans="1:2" x14ac:dyDescent="0.35">
      <c r="A24" t="s">
        <v>191</v>
      </c>
      <c r="B24">
        <v>6.32</v>
      </c>
    </row>
    <row r="25" spans="1:2" x14ac:dyDescent="0.35">
      <c r="A25" t="s">
        <v>192</v>
      </c>
      <c r="B25">
        <v>1.63</v>
      </c>
    </row>
    <row r="26" spans="1:2" x14ac:dyDescent="0.35">
      <c r="A26" t="s">
        <v>193</v>
      </c>
      <c r="B26">
        <v>12.9</v>
      </c>
    </row>
    <row r="28" spans="1:2" x14ac:dyDescent="0.35">
      <c r="A28" s="68" t="s">
        <v>200</v>
      </c>
    </row>
  </sheetData>
  <mergeCells count="1">
    <mergeCell ref="A2:B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.7265625" customWidth="1"/>
    <col min="2" max="2" width="16.54296875" style="38" customWidth="1"/>
  </cols>
  <sheetData>
    <row r="1" spans="1:2" ht="14.5" customHeight="1" x14ac:dyDescent="0.35">
      <c r="A1" s="75" t="s">
        <v>136</v>
      </c>
      <c r="B1" s="75"/>
    </row>
    <row r="2" spans="1:2" ht="30.75" customHeight="1" x14ac:dyDescent="0.35">
      <c r="A2" s="77" t="s">
        <v>287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8">
        <v>831.63219375229619</v>
      </c>
    </row>
    <row r="5" spans="1:2" x14ac:dyDescent="0.35">
      <c r="A5" t="s">
        <v>172</v>
      </c>
      <c r="B5" s="38">
        <v>612.23351592708718</v>
      </c>
    </row>
    <row r="6" spans="1:2" x14ac:dyDescent="0.35">
      <c r="A6" t="s">
        <v>173</v>
      </c>
      <c r="B6" s="38">
        <v>682.09343063185599</v>
      </c>
    </row>
    <row r="7" spans="1:2" x14ac:dyDescent="0.35">
      <c r="A7" t="s">
        <v>174</v>
      </c>
      <c r="B7" s="38">
        <v>823.05915670570766</v>
      </c>
    </row>
    <row r="8" spans="1:2" x14ac:dyDescent="0.35">
      <c r="A8" t="s">
        <v>175</v>
      </c>
      <c r="B8" s="38">
        <v>1132.73587445671</v>
      </c>
    </row>
    <row r="9" spans="1:2" x14ac:dyDescent="0.35">
      <c r="A9" t="s">
        <v>176</v>
      </c>
      <c r="B9" s="38">
        <v>547.54890142893919</v>
      </c>
    </row>
    <row r="10" spans="1:2" x14ac:dyDescent="0.35">
      <c r="A10" t="s">
        <v>177</v>
      </c>
      <c r="B10" s="38">
        <v>294.81188513056912</v>
      </c>
    </row>
    <row r="11" spans="1:2" x14ac:dyDescent="0.35">
      <c r="A11" t="s">
        <v>178</v>
      </c>
      <c r="B11" s="38">
        <v>835.98829260758748</v>
      </c>
    </row>
    <row r="12" spans="1:2" x14ac:dyDescent="0.35">
      <c r="A12" t="s">
        <v>179</v>
      </c>
      <c r="B12" s="38">
        <v>516.91076341605753</v>
      </c>
    </row>
    <row r="13" spans="1:2" x14ac:dyDescent="0.35">
      <c r="A13" t="s">
        <v>180</v>
      </c>
      <c r="B13" s="38">
        <v>576.54336223120356</v>
      </c>
    </row>
    <row r="14" spans="1:2" x14ac:dyDescent="0.35">
      <c r="A14" t="s">
        <v>181</v>
      </c>
      <c r="B14" s="38">
        <v>535.85893202068655</v>
      </c>
    </row>
    <row r="15" spans="1:2" x14ac:dyDescent="0.35">
      <c r="A15" t="s">
        <v>182</v>
      </c>
      <c r="B15" s="38">
        <v>294.83719020157736</v>
      </c>
    </row>
    <row r="16" spans="1:2" x14ac:dyDescent="0.35">
      <c r="A16" t="s">
        <v>183</v>
      </c>
      <c r="B16" s="64">
        <v>1640.2857873918886</v>
      </c>
    </row>
    <row r="17" spans="1:2" x14ac:dyDescent="0.35">
      <c r="A17" t="s">
        <v>184</v>
      </c>
      <c r="B17" s="38">
        <v>368.00090584838358</v>
      </c>
    </row>
    <row r="18" spans="1:2" x14ac:dyDescent="0.35">
      <c r="A18" t="s">
        <v>185</v>
      </c>
      <c r="B18" s="38">
        <v>970.74080029539107</v>
      </c>
    </row>
    <row r="19" spans="1:2" x14ac:dyDescent="0.35">
      <c r="A19" t="s">
        <v>186</v>
      </c>
      <c r="B19" s="38">
        <v>222.09519509788572</v>
      </c>
    </row>
    <row r="20" spans="1:2" x14ac:dyDescent="0.35">
      <c r="A20" t="s">
        <v>187</v>
      </c>
      <c r="B20" s="38">
        <v>350.65120938886503</v>
      </c>
    </row>
    <row r="21" spans="1:2" x14ac:dyDescent="0.35">
      <c r="A21" t="s">
        <v>188</v>
      </c>
      <c r="B21" s="38">
        <v>519.08640792205722</v>
      </c>
    </row>
    <row r="22" spans="1:2" x14ac:dyDescent="0.35">
      <c r="A22" t="s">
        <v>189</v>
      </c>
      <c r="B22" s="38">
        <v>560.35532039004408</v>
      </c>
    </row>
    <row r="23" spans="1:2" x14ac:dyDescent="0.35">
      <c r="A23" t="s">
        <v>190</v>
      </c>
      <c r="B23" s="38">
        <v>490.69503577148566</v>
      </c>
    </row>
    <row r="24" spans="1:2" x14ac:dyDescent="0.35">
      <c r="A24" t="s">
        <v>191</v>
      </c>
      <c r="B24" s="38">
        <v>614.08408378981335</v>
      </c>
    </row>
    <row r="25" spans="1:2" x14ac:dyDescent="0.35">
      <c r="A25" t="s">
        <v>192</v>
      </c>
      <c r="B25" s="38">
        <v>525.8550860965222</v>
      </c>
    </row>
    <row r="26" spans="1:2" x14ac:dyDescent="0.35">
      <c r="A26" t="s">
        <v>193</v>
      </c>
      <c r="B26" s="38">
        <v>666.08221217657058</v>
      </c>
    </row>
    <row r="28" spans="1:2" x14ac:dyDescent="0.35">
      <c r="A28" s="66" t="s">
        <v>288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B050"/>
  </sheetPr>
  <dimension ref="A1:C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.7265625" customWidth="1"/>
    <col min="2" max="2" width="14.453125" customWidth="1"/>
  </cols>
  <sheetData>
    <row r="1" spans="1:3" ht="26.25" customHeight="1" x14ac:dyDescent="0.35">
      <c r="A1" s="82" t="s">
        <v>138</v>
      </c>
      <c r="B1" s="82"/>
      <c r="C1" s="82"/>
    </row>
    <row r="2" spans="1:3" ht="35.25" customHeight="1" x14ac:dyDescent="0.35">
      <c r="A2" s="77" t="s">
        <v>289</v>
      </c>
      <c r="B2" s="77"/>
      <c r="C2" s="77"/>
    </row>
    <row r="3" spans="1:3" x14ac:dyDescent="0.35">
      <c r="A3" s="49" t="s">
        <v>170</v>
      </c>
      <c r="B3" s="51">
        <v>2024</v>
      </c>
    </row>
    <row r="4" spans="1:3" x14ac:dyDescent="0.35">
      <c r="A4" t="s">
        <v>171</v>
      </c>
      <c r="B4" s="32">
        <v>38.880734006633801</v>
      </c>
    </row>
    <row r="5" spans="1:3" x14ac:dyDescent="0.35">
      <c r="A5" t="s">
        <v>172</v>
      </c>
      <c r="B5" s="32">
        <v>25.3272831593498</v>
      </c>
    </row>
    <row r="6" spans="1:3" x14ac:dyDescent="0.35">
      <c r="A6" t="s">
        <v>173</v>
      </c>
      <c r="B6" s="32">
        <v>11.564034397639</v>
      </c>
    </row>
    <row r="7" spans="1:3" x14ac:dyDescent="0.35">
      <c r="A7" t="s">
        <v>174</v>
      </c>
      <c r="B7" s="32">
        <v>71.951375935680304</v>
      </c>
    </row>
    <row r="8" spans="1:3" x14ac:dyDescent="0.35">
      <c r="A8" t="s">
        <v>175</v>
      </c>
      <c r="B8" s="32">
        <v>23.832408693465901</v>
      </c>
    </row>
    <row r="9" spans="1:3" x14ac:dyDescent="0.35">
      <c r="A9" t="s">
        <v>176</v>
      </c>
      <c r="B9" s="32">
        <v>6.6189660835084796</v>
      </c>
    </row>
    <row r="10" spans="1:3" x14ac:dyDescent="0.35">
      <c r="A10" t="s">
        <v>177</v>
      </c>
      <c r="B10" s="32">
        <v>12.582422217851899</v>
      </c>
    </row>
    <row r="11" spans="1:3" x14ac:dyDescent="0.35">
      <c r="A11" t="s">
        <v>178</v>
      </c>
      <c r="B11" s="32">
        <v>98.598943818271096</v>
      </c>
    </row>
    <row r="12" spans="1:3" x14ac:dyDescent="0.35">
      <c r="A12" t="s">
        <v>179</v>
      </c>
      <c r="B12" s="32">
        <v>16.983619328589299</v>
      </c>
    </row>
    <row r="13" spans="1:3" x14ac:dyDescent="0.35">
      <c r="A13" t="s">
        <v>180</v>
      </c>
      <c r="B13" s="32">
        <v>19.939885492703699</v>
      </c>
    </row>
    <row r="14" spans="1:3" x14ac:dyDescent="0.35">
      <c r="A14" t="s">
        <v>181</v>
      </c>
      <c r="B14" s="32">
        <v>4.4843332225235697</v>
      </c>
    </row>
    <row r="15" spans="1:3" x14ac:dyDescent="0.35">
      <c r="A15" t="s">
        <v>182</v>
      </c>
      <c r="B15" s="32">
        <v>10.887721947898401</v>
      </c>
    </row>
    <row r="16" spans="1:3" x14ac:dyDescent="0.35">
      <c r="A16" t="s">
        <v>183</v>
      </c>
      <c r="B16" s="32">
        <v>16.197177838459599</v>
      </c>
    </row>
    <row r="17" spans="1:2" x14ac:dyDescent="0.35">
      <c r="A17" t="s">
        <v>184</v>
      </c>
      <c r="B17" s="32">
        <v>57.861142566967402</v>
      </c>
    </row>
    <row r="18" spans="1:2" x14ac:dyDescent="0.35">
      <c r="A18" t="s">
        <v>185</v>
      </c>
      <c r="B18" s="32">
        <v>6.1887411099793903</v>
      </c>
    </row>
    <row r="19" spans="1:2" x14ac:dyDescent="0.35">
      <c r="A19" t="s">
        <v>186</v>
      </c>
      <c r="B19" s="32">
        <v>14.924305831506301</v>
      </c>
    </row>
    <row r="20" spans="1:2" x14ac:dyDescent="0.35">
      <c r="A20" t="s">
        <v>187</v>
      </c>
      <c r="B20" s="32">
        <v>2.0368629768080302</v>
      </c>
    </row>
    <row r="21" spans="1:2" x14ac:dyDescent="0.35">
      <c r="A21" t="s">
        <v>188</v>
      </c>
      <c r="B21" s="32">
        <v>2.65358359111405</v>
      </c>
    </row>
    <row r="22" spans="1:2" x14ac:dyDescent="0.35">
      <c r="A22" t="s">
        <v>189</v>
      </c>
      <c r="B22" s="32">
        <v>1.0604487115349299</v>
      </c>
    </row>
    <row r="23" spans="1:2" x14ac:dyDescent="0.35">
      <c r="A23" t="s">
        <v>190</v>
      </c>
      <c r="B23" s="32">
        <v>16.7771147827739</v>
      </c>
    </row>
    <row r="24" spans="1:2" x14ac:dyDescent="0.35">
      <c r="A24" t="s">
        <v>191</v>
      </c>
      <c r="B24" s="32">
        <v>2.9718809766542198</v>
      </c>
    </row>
    <row r="25" spans="1:2" x14ac:dyDescent="0.35">
      <c r="A25" t="s">
        <v>192</v>
      </c>
      <c r="B25" s="32">
        <v>22.313707218779001</v>
      </c>
    </row>
    <row r="26" spans="1:2" x14ac:dyDescent="0.35">
      <c r="A26" t="s">
        <v>193</v>
      </c>
      <c r="B26" s="32">
        <v>14.388063450625999</v>
      </c>
    </row>
    <row r="28" spans="1:2" x14ac:dyDescent="0.35">
      <c r="A28" s="66" t="s">
        <v>290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3355-5260-47A4-9427-A8F9D3C3266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453125" customWidth="1"/>
    <col min="2" max="2" width="11.81640625" bestFit="1" customWidth="1"/>
  </cols>
  <sheetData>
    <row r="1" spans="1:2" x14ac:dyDescent="0.35">
      <c r="A1" s="75" t="s">
        <v>142</v>
      </c>
      <c r="B1" s="75"/>
    </row>
    <row r="2" spans="1:2" ht="27.75" customHeight="1" x14ac:dyDescent="0.35">
      <c r="A2" s="77" t="s">
        <v>291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41">
        <v>24.087649848296465</v>
      </c>
    </row>
    <row r="5" spans="1:2" x14ac:dyDescent="0.35">
      <c r="A5" t="s">
        <v>172</v>
      </c>
      <c r="B5" s="41">
        <v>11.741464689012631</v>
      </c>
    </row>
    <row r="6" spans="1:2" x14ac:dyDescent="0.35">
      <c r="A6" t="s">
        <v>173</v>
      </c>
      <c r="B6" s="41">
        <v>16.168140577940292</v>
      </c>
    </row>
    <row r="7" spans="1:2" x14ac:dyDescent="0.35">
      <c r="A7" t="s">
        <v>174</v>
      </c>
      <c r="B7" s="41">
        <v>55.228573422936584</v>
      </c>
    </row>
    <row r="8" spans="1:2" x14ac:dyDescent="0.35">
      <c r="A8" t="s">
        <v>175</v>
      </c>
      <c r="B8" s="41">
        <v>30.770414246701801</v>
      </c>
    </row>
    <row r="9" spans="1:2" x14ac:dyDescent="0.35">
      <c r="A9" t="s">
        <v>176</v>
      </c>
      <c r="B9" s="41">
        <v>13.620619438530825</v>
      </c>
    </row>
    <row r="10" spans="1:2" x14ac:dyDescent="0.35">
      <c r="A10" t="s">
        <v>177</v>
      </c>
      <c r="B10" s="41">
        <v>8.6146330070620856</v>
      </c>
    </row>
    <row r="11" spans="1:2" x14ac:dyDescent="0.35">
      <c r="A11" t="s">
        <v>178</v>
      </c>
      <c r="B11" s="41">
        <v>31.752821809768591</v>
      </c>
    </row>
    <row r="12" spans="1:2" x14ac:dyDescent="0.35">
      <c r="A12" t="s">
        <v>179</v>
      </c>
      <c r="B12" s="41">
        <v>12.969087254166318</v>
      </c>
    </row>
    <row r="13" spans="1:2" x14ac:dyDescent="0.35">
      <c r="A13" t="s">
        <v>180</v>
      </c>
      <c r="B13" s="41">
        <v>3.856477339339154</v>
      </c>
    </row>
    <row r="14" spans="1:2" x14ac:dyDescent="0.35">
      <c r="A14" t="s">
        <v>181</v>
      </c>
      <c r="B14" s="41">
        <v>7.6688219251618834</v>
      </c>
    </row>
    <row r="15" spans="1:2" x14ac:dyDescent="0.35">
      <c r="A15" t="s">
        <v>182</v>
      </c>
      <c r="B15" s="41">
        <v>1.754983275009389</v>
      </c>
    </row>
    <row r="16" spans="1:2" x14ac:dyDescent="0.35">
      <c r="A16" t="s">
        <v>183</v>
      </c>
      <c r="B16" s="41">
        <v>16.341471386083605</v>
      </c>
    </row>
    <row r="17" spans="1:2" x14ac:dyDescent="0.35">
      <c r="A17" t="s">
        <v>184</v>
      </c>
      <c r="B17" s="41">
        <v>0</v>
      </c>
    </row>
    <row r="18" spans="1:2" x14ac:dyDescent="0.35">
      <c r="A18" t="s">
        <v>185</v>
      </c>
      <c r="B18" s="41">
        <v>17.866395097461186</v>
      </c>
    </row>
    <row r="19" spans="1:2" x14ac:dyDescent="0.35">
      <c r="A19" t="s">
        <v>186</v>
      </c>
      <c r="B19" s="41">
        <v>1.820452418835129</v>
      </c>
    </row>
    <row r="20" spans="1:2" x14ac:dyDescent="0.35">
      <c r="A20" t="s">
        <v>187</v>
      </c>
      <c r="B20" s="41">
        <v>0</v>
      </c>
    </row>
    <row r="21" spans="1:2" x14ac:dyDescent="0.35">
      <c r="A21" t="s">
        <v>188</v>
      </c>
      <c r="B21" s="41">
        <v>21.295852632699781</v>
      </c>
    </row>
    <row r="22" spans="1:2" x14ac:dyDescent="0.35">
      <c r="A22" t="s">
        <v>189</v>
      </c>
      <c r="B22" s="41">
        <v>9.18615279327941</v>
      </c>
    </row>
    <row r="23" spans="1:2" x14ac:dyDescent="0.35">
      <c r="A23" t="s">
        <v>190</v>
      </c>
      <c r="B23" s="41">
        <v>0</v>
      </c>
    </row>
    <row r="24" spans="1:2" x14ac:dyDescent="0.35">
      <c r="A24" t="s">
        <v>191</v>
      </c>
      <c r="B24" s="41">
        <v>52.262475216154336</v>
      </c>
    </row>
    <row r="25" spans="1:2" x14ac:dyDescent="0.35">
      <c r="A25" t="s">
        <v>192</v>
      </c>
      <c r="B25" s="41">
        <v>0</v>
      </c>
    </row>
    <row r="26" spans="1:2" x14ac:dyDescent="0.35">
      <c r="A26" t="s">
        <v>193</v>
      </c>
      <c r="B26" s="41">
        <v>12.244158312069311</v>
      </c>
    </row>
    <row r="28" spans="1:2" x14ac:dyDescent="0.35">
      <c r="A28" s="66" t="s">
        <v>292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910B-D450-44A1-919C-971999F70DBB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453125" customWidth="1"/>
  </cols>
  <sheetData>
    <row r="1" spans="1:2" x14ac:dyDescent="0.35">
      <c r="A1" s="1" t="s">
        <v>144</v>
      </c>
      <c r="B1" s="41"/>
    </row>
    <row r="2" spans="1:2" ht="45.75" customHeight="1" x14ac:dyDescent="0.35">
      <c r="A2" s="77" t="s">
        <v>293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41">
        <v>34.54996240866766</v>
      </c>
    </row>
    <row r="5" spans="1:2" x14ac:dyDescent="0.35">
      <c r="A5" t="s">
        <v>172</v>
      </c>
      <c r="B5" s="41">
        <v>19.289549131949322</v>
      </c>
    </row>
    <row r="6" spans="1:2" x14ac:dyDescent="0.35">
      <c r="A6" t="s">
        <v>173</v>
      </c>
      <c r="B6" s="41">
        <v>10.105087861212681</v>
      </c>
    </row>
    <row r="7" spans="1:2" x14ac:dyDescent="0.35">
      <c r="A7" t="s">
        <v>174</v>
      </c>
      <c r="B7" s="41">
        <v>17.642460954549183</v>
      </c>
    </row>
    <row r="8" spans="1:2" x14ac:dyDescent="0.35">
      <c r="A8" t="s">
        <v>175</v>
      </c>
      <c r="B8" s="41">
        <v>26.92411246586407</v>
      </c>
    </row>
    <row r="9" spans="1:2" x14ac:dyDescent="0.35">
      <c r="A9" t="s">
        <v>176</v>
      </c>
      <c r="B9" s="41">
        <v>31.327424708620899</v>
      </c>
    </row>
    <row r="10" spans="1:2" x14ac:dyDescent="0.35">
      <c r="A10" t="s">
        <v>177</v>
      </c>
      <c r="B10" s="41">
        <v>6.7002701166038436</v>
      </c>
    </row>
    <row r="11" spans="1:2" x14ac:dyDescent="0.35">
      <c r="A11" t="s">
        <v>178</v>
      </c>
      <c r="B11" s="41">
        <v>26.037313884010242</v>
      </c>
    </row>
    <row r="12" spans="1:2" x14ac:dyDescent="0.35">
      <c r="A12" s="71" t="s">
        <v>179</v>
      </c>
      <c r="B12" s="60">
        <v>48.629986093017578</v>
      </c>
    </row>
    <row r="13" spans="1:2" x14ac:dyDescent="0.35">
      <c r="A13" t="s">
        <v>180</v>
      </c>
      <c r="B13" s="41">
        <v>0</v>
      </c>
    </row>
    <row r="14" spans="1:2" x14ac:dyDescent="0.35">
      <c r="A14" t="s">
        <v>181</v>
      </c>
      <c r="B14" s="41">
        <v>18.213452072259475</v>
      </c>
    </row>
    <row r="15" spans="1:2" x14ac:dyDescent="0.35">
      <c r="A15" t="s">
        <v>182</v>
      </c>
      <c r="B15" s="41">
        <v>15.794849475084501</v>
      </c>
    </row>
    <row r="16" spans="1:2" x14ac:dyDescent="0.35">
      <c r="A16" t="s">
        <v>183</v>
      </c>
      <c r="B16" s="41">
        <v>10.89431425738907</v>
      </c>
    </row>
    <row r="17" spans="1:2" x14ac:dyDescent="0.35">
      <c r="A17" t="s">
        <v>184</v>
      </c>
      <c r="B17" s="41">
        <v>0</v>
      </c>
    </row>
    <row r="18" spans="1:2" x14ac:dyDescent="0.35">
      <c r="A18" t="s">
        <v>185</v>
      </c>
      <c r="B18" s="41">
        <v>14.888662581217654</v>
      </c>
    </row>
    <row r="19" spans="1:2" x14ac:dyDescent="0.35">
      <c r="A19" t="s">
        <v>186</v>
      </c>
      <c r="B19" s="41">
        <v>1.820452418835129</v>
      </c>
    </row>
    <row r="20" spans="1:2" x14ac:dyDescent="0.35">
      <c r="A20" t="s">
        <v>187</v>
      </c>
      <c r="B20" s="41">
        <v>7.1561471303850004</v>
      </c>
    </row>
    <row r="21" spans="1:2" x14ac:dyDescent="0.35">
      <c r="A21" t="s">
        <v>188</v>
      </c>
      <c r="B21" s="41">
        <v>7.9859447372624182</v>
      </c>
    </row>
    <row r="22" spans="1:2" x14ac:dyDescent="0.35">
      <c r="A22" t="s">
        <v>189</v>
      </c>
      <c r="B22" s="41">
        <v>4.593076396639705</v>
      </c>
    </row>
    <row r="23" spans="1:2" x14ac:dyDescent="0.35">
      <c r="A23" t="s">
        <v>190</v>
      </c>
      <c r="B23" s="41">
        <v>3.6482902287842802</v>
      </c>
    </row>
    <row r="24" spans="1:2" x14ac:dyDescent="0.35">
      <c r="A24" t="s">
        <v>191</v>
      </c>
      <c r="B24" s="41">
        <v>19.598428206057871</v>
      </c>
    </row>
    <row r="25" spans="1:2" x14ac:dyDescent="0.35">
      <c r="A25" t="s">
        <v>192</v>
      </c>
      <c r="B25" s="41">
        <v>0</v>
      </c>
    </row>
    <row r="26" spans="1:2" x14ac:dyDescent="0.35">
      <c r="A26" t="s">
        <v>193</v>
      </c>
      <c r="B26" s="41">
        <v>2.4488316624138626</v>
      </c>
    </row>
    <row r="28" spans="1:2" x14ac:dyDescent="0.35">
      <c r="A28" s="66" t="s">
        <v>292</v>
      </c>
    </row>
  </sheetData>
  <mergeCells count="1">
    <mergeCell ref="A2:B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B050"/>
  </sheetPr>
  <dimension ref="A1:C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0.81640625" customWidth="1"/>
    <col min="2" max="2" width="11.453125" style="41"/>
  </cols>
  <sheetData>
    <row r="1" spans="1:2" ht="14.5" customHeight="1" x14ac:dyDescent="0.35">
      <c r="A1" s="75" t="s">
        <v>146</v>
      </c>
      <c r="B1" s="75"/>
    </row>
    <row r="2" spans="1:2" ht="44.25" customHeight="1" x14ac:dyDescent="0.35">
      <c r="A2" s="77" t="s">
        <v>294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41">
        <v>9.2457645882350068</v>
      </c>
    </row>
    <row r="5" spans="1:2" x14ac:dyDescent="0.35">
      <c r="A5" t="s">
        <v>172</v>
      </c>
      <c r="B5" s="41">
        <v>7.9674224675442851</v>
      </c>
    </row>
    <row r="6" spans="1:2" x14ac:dyDescent="0.35">
      <c r="A6" t="s">
        <v>173</v>
      </c>
      <c r="B6" s="41">
        <v>9.0945790750914117</v>
      </c>
    </row>
    <row r="7" spans="1:2" x14ac:dyDescent="0.35">
      <c r="A7" t="s">
        <v>174</v>
      </c>
      <c r="B7" s="41">
        <v>11.50595279644512</v>
      </c>
    </row>
    <row r="8" spans="1:2" x14ac:dyDescent="0.35">
      <c r="A8" t="s">
        <v>175</v>
      </c>
      <c r="B8" s="41">
        <v>21.154659794607483</v>
      </c>
    </row>
    <row r="9" spans="1:2" x14ac:dyDescent="0.35">
      <c r="A9" t="s">
        <v>176</v>
      </c>
      <c r="B9" s="41">
        <v>9.5344336069715769</v>
      </c>
    </row>
    <row r="10" spans="1:2" x14ac:dyDescent="0.35">
      <c r="A10" t="s">
        <v>177</v>
      </c>
      <c r="B10" s="41">
        <v>0</v>
      </c>
    </row>
    <row r="11" spans="1:2" x14ac:dyDescent="0.35">
      <c r="A11" t="s">
        <v>178</v>
      </c>
      <c r="B11" s="41">
        <v>18.924681798622082</v>
      </c>
    </row>
    <row r="12" spans="1:2" x14ac:dyDescent="0.35">
      <c r="A12" t="s">
        <v>179</v>
      </c>
      <c r="B12" s="41">
        <v>9.2636337529759434</v>
      </c>
    </row>
    <row r="13" spans="1:2" x14ac:dyDescent="0.35">
      <c r="A13" t="s">
        <v>180</v>
      </c>
      <c r="B13" s="41">
        <v>1.928238669669577</v>
      </c>
    </row>
    <row r="14" spans="1:2" x14ac:dyDescent="0.35">
      <c r="A14" t="s">
        <v>181</v>
      </c>
      <c r="B14" s="41">
        <v>1.9172054812904709</v>
      </c>
    </row>
    <row r="15" spans="1:2" x14ac:dyDescent="0.35">
      <c r="A15" t="s">
        <v>182</v>
      </c>
      <c r="B15" s="41">
        <v>5.2649498250281672</v>
      </c>
    </row>
    <row r="16" spans="1:2" x14ac:dyDescent="0.35">
      <c r="A16" t="s">
        <v>183</v>
      </c>
      <c r="B16" s="41">
        <v>10.89431425738907</v>
      </c>
    </row>
    <row r="17" spans="1:3" x14ac:dyDescent="0.35">
      <c r="A17" t="s">
        <v>184</v>
      </c>
      <c r="B17" s="41">
        <v>0</v>
      </c>
    </row>
    <row r="18" spans="1:3" x14ac:dyDescent="0.35">
      <c r="A18" t="s">
        <v>185</v>
      </c>
      <c r="B18" s="41">
        <v>14.888662581217654</v>
      </c>
    </row>
    <row r="19" spans="1:3" x14ac:dyDescent="0.35">
      <c r="A19" t="s">
        <v>186</v>
      </c>
      <c r="B19" s="41">
        <v>0</v>
      </c>
    </row>
    <row r="20" spans="1:3" x14ac:dyDescent="0.35">
      <c r="A20" t="s">
        <v>187</v>
      </c>
      <c r="B20" s="41">
        <v>0</v>
      </c>
    </row>
    <row r="21" spans="1:3" x14ac:dyDescent="0.35">
      <c r="A21" t="s">
        <v>188</v>
      </c>
      <c r="B21" s="41">
        <v>10.64792631634989</v>
      </c>
    </row>
    <row r="22" spans="1:3" x14ac:dyDescent="0.35">
      <c r="A22" t="s">
        <v>189</v>
      </c>
      <c r="B22" s="41">
        <v>9.18615279327941</v>
      </c>
    </row>
    <row r="23" spans="1:3" x14ac:dyDescent="0.35">
      <c r="A23" t="s">
        <v>190</v>
      </c>
      <c r="B23" s="41">
        <v>7.2965804575685604</v>
      </c>
    </row>
    <row r="24" spans="1:3" x14ac:dyDescent="0.35">
      <c r="A24" s="71" t="s">
        <v>191</v>
      </c>
      <c r="B24" s="60">
        <v>28.399584242903568</v>
      </c>
      <c r="C24" s="41"/>
    </row>
    <row r="25" spans="1:3" x14ac:dyDescent="0.35">
      <c r="A25" t="s">
        <v>192</v>
      </c>
      <c r="B25" s="41">
        <v>3.2661806589846099</v>
      </c>
    </row>
    <row r="26" spans="1:3" x14ac:dyDescent="0.35">
      <c r="A26" t="s">
        <v>193</v>
      </c>
      <c r="B26" s="41">
        <v>2.4488316624138626</v>
      </c>
    </row>
    <row r="28" spans="1:3" x14ac:dyDescent="0.35">
      <c r="A28" s="73" t="s">
        <v>295</v>
      </c>
    </row>
    <row r="29" spans="1:3" x14ac:dyDescent="0.35">
      <c r="A29" s="66" t="s">
        <v>195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4.54296875" customWidth="1"/>
    <col min="2" max="2" width="29.7265625" customWidth="1"/>
  </cols>
  <sheetData>
    <row r="1" spans="1:2" x14ac:dyDescent="0.35">
      <c r="A1" s="75" t="s">
        <v>148</v>
      </c>
      <c r="B1" s="75"/>
    </row>
    <row r="2" spans="1:2" ht="29.25" customHeight="1" x14ac:dyDescent="0.35">
      <c r="A2" s="77" t="s">
        <v>296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8">
        <v>3883.7077462475577</v>
      </c>
    </row>
    <row r="5" spans="1:2" x14ac:dyDescent="0.35">
      <c r="A5" t="s">
        <v>172</v>
      </c>
      <c r="B5" s="38">
        <v>2215.7821220265264</v>
      </c>
    </row>
    <row r="6" spans="1:2" x14ac:dyDescent="0.35">
      <c r="A6" t="s">
        <v>173</v>
      </c>
      <c r="B6" s="38">
        <v>1434.9224762922006</v>
      </c>
    </row>
    <row r="7" spans="1:2" x14ac:dyDescent="0.35">
      <c r="A7" t="s">
        <v>174</v>
      </c>
      <c r="B7" s="38">
        <v>1545.6329923224614</v>
      </c>
    </row>
    <row r="8" spans="1:2" x14ac:dyDescent="0.35">
      <c r="A8" t="s">
        <v>175</v>
      </c>
      <c r="B8" s="38">
        <v>1601.9846917189122</v>
      </c>
    </row>
    <row r="9" spans="1:2" x14ac:dyDescent="0.35">
      <c r="A9" t="s">
        <v>176</v>
      </c>
      <c r="B9" s="38">
        <v>1846.9559958647799</v>
      </c>
    </row>
    <row r="10" spans="1:2" x14ac:dyDescent="0.35">
      <c r="A10" t="s">
        <v>177</v>
      </c>
      <c r="B10" s="38">
        <v>826.04758723273096</v>
      </c>
    </row>
    <row r="11" spans="1:2" x14ac:dyDescent="0.35">
      <c r="A11" t="s">
        <v>178</v>
      </c>
      <c r="B11" s="38">
        <v>3464.6138933074708</v>
      </c>
    </row>
    <row r="12" spans="1:2" x14ac:dyDescent="0.35">
      <c r="A12" t="s">
        <v>179</v>
      </c>
      <c r="B12" s="38">
        <v>1396.9559699487722</v>
      </c>
    </row>
    <row r="13" spans="1:2" x14ac:dyDescent="0.35">
      <c r="A13" t="s">
        <v>180</v>
      </c>
      <c r="B13" s="38">
        <v>316.23114182581065</v>
      </c>
    </row>
    <row r="14" spans="1:2" x14ac:dyDescent="0.35">
      <c r="A14" t="s">
        <v>181</v>
      </c>
      <c r="B14" s="38">
        <v>804.26769940135262</v>
      </c>
    </row>
    <row r="15" spans="1:2" x14ac:dyDescent="0.35">
      <c r="A15" t="s">
        <v>182</v>
      </c>
      <c r="B15" s="38">
        <v>575.63451420307968</v>
      </c>
    </row>
    <row r="16" spans="1:2" x14ac:dyDescent="0.35">
      <c r="A16" t="s">
        <v>183</v>
      </c>
      <c r="B16" s="38">
        <v>1448.9437962327461</v>
      </c>
    </row>
    <row r="17" spans="1:2" x14ac:dyDescent="0.35">
      <c r="A17" t="s">
        <v>184</v>
      </c>
      <c r="B17" s="38">
        <v>215.13899111136274</v>
      </c>
    </row>
    <row r="18" spans="1:2" x14ac:dyDescent="0.35">
      <c r="A18" t="s">
        <v>185</v>
      </c>
      <c r="B18" s="38">
        <v>717.63353641469098</v>
      </c>
    </row>
    <row r="19" spans="1:2" x14ac:dyDescent="0.35">
      <c r="A19" t="s">
        <v>186</v>
      </c>
      <c r="B19" s="38">
        <v>233.01790961089651</v>
      </c>
    </row>
    <row r="20" spans="1:2" x14ac:dyDescent="0.35">
      <c r="A20" t="s">
        <v>187</v>
      </c>
      <c r="B20" s="38">
        <v>250.46514956347499</v>
      </c>
    </row>
    <row r="21" spans="1:2" x14ac:dyDescent="0.35">
      <c r="A21" t="s">
        <v>188</v>
      </c>
      <c r="B21" s="38">
        <v>798.59447372624186</v>
      </c>
    </row>
    <row r="22" spans="1:2" x14ac:dyDescent="0.35">
      <c r="A22" t="s">
        <v>189</v>
      </c>
      <c r="B22" s="38">
        <v>243.4330490219044</v>
      </c>
    </row>
    <row r="23" spans="1:2" x14ac:dyDescent="0.35">
      <c r="A23" t="s">
        <v>190</v>
      </c>
      <c r="B23" s="38">
        <v>800.7997052181496</v>
      </c>
    </row>
    <row r="24" spans="1:2" x14ac:dyDescent="0.35">
      <c r="A24" t="s">
        <v>191</v>
      </c>
      <c r="B24" s="38">
        <v>1541.7430188765529</v>
      </c>
    </row>
    <row r="25" spans="1:2" x14ac:dyDescent="0.35">
      <c r="A25" t="s">
        <v>192</v>
      </c>
      <c r="B25" s="38">
        <v>267.82681403673803</v>
      </c>
    </row>
    <row r="26" spans="1:2" x14ac:dyDescent="0.35">
      <c r="A26" t="s">
        <v>193</v>
      </c>
      <c r="B26" s="38">
        <v>805.66561693416065</v>
      </c>
    </row>
    <row r="28" spans="1:2" x14ac:dyDescent="0.35">
      <c r="A28" s="66" t="s">
        <v>297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41.7265625" customWidth="1"/>
  </cols>
  <sheetData>
    <row r="1" spans="1:2" x14ac:dyDescent="0.35">
      <c r="A1" s="80" t="s">
        <v>153</v>
      </c>
      <c r="B1" s="80"/>
    </row>
    <row r="2" spans="1:2" ht="34.5" customHeight="1" x14ac:dyDescent="0.35">
      <c r="A2" s="77" t="s">
        <v>298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8">
        <v>21.977749024269706</v>
      </c>
    </row>
    <row r="5" spans="1:2" x14ac:dyDescent="0.35">
      <c r="A5" t="s">
        <v>172</v>
      </c>
      <c r="B5" s="38">
        <v>26.556023719813833</v>
      </c>
    </row>
    <row r="6" spans="1:2" x14ac:dyDescent="0.35">
      <c r="A6" t="s">
        <v>173</v>
      </c>
      <c r="B6" s="38">
        <v>22.780958647714137</v>
      </c>
    </row>
    <row r="7" spans="1:2" x14ac:dyDescent="0.35">
      <c r="A7" t="s">
        <v>174</v>
      </c>
      <c r="B7" s="38">
        <v>34.352201479956854</v>
      </c>
    </row>
    <row r="8" spans="1:2" x14ac:dyDescent="0.35">
      <c r="A8" t="s">
        <v>175</v>
      </c>
      <c r="B8" s="38">
        <v>23.303323458618774</v>
      </c>
    </row>
    <row r="9" spans="1:2" x14ac:dyDescent="0.35">
      <c r="A9" t="s">
        <v>176</v>
      </c>
      <c r="B9" s="38">
        <v>35.218448373639085</v>
      </c>
    </row>
    <row r="10" spans="1:2" x14ac:dyDescent="0.35">
      <c r="A10" t="s">
        <v>177</v>
      </c>
      <c r="B10" s="38">
        <v>35.456413074769046</v>
      </c>
    </row>
    <row r="11" spans="1:2" x14ac:dyDescent="0.35">
      <c r="A11" t="s">
        <v>178</v>
      </c>
      <c r="B11" s="38">
        <v>16.173802514565846</v>
      </c>
    </row>
    <row r="12" spans="1:2" x14ac:dyDescent="0.35">
      <c r="A12" t="s">
        <v>179</v>
      </c>
      <c r="B12" s="38">
        <v>31.300090568875067</v>
      </c>
    </row>
    <row r="13" spans="1:2" x14ac:dyDescent="0.35">
      <c r="A13" t="s">
        <v>180</v>
      </c>
      <c r="B13" s="38">
        <v>17.341788997399831</v>
      </c>
    </row>
    <row r="14" spans="1:2" x14ac:dyDescent="0.35">
      <c r="A14" t="s">
        <v>181</v>
      </c>
      <c r="B14" s="38">
        <v>17.280231971453407</v>
      </c>
    </row>
    <row r="15" spans="1:2" x14ac:dyDescent="0.35">
      <c r="A15" t="s">
        <v>182</v>
      </c>
      <c r="B15" s="38">
        <v>39.514911739135911</v>
      </c>
    </row>
    <row r="16" spans="1:2" x14ac:dyDescent="0.35">
      <c r="A16" t="s">
        <v>183</v>
      </c>
      <c r="B16" s="38">
        <v>24.991035375189036</v>
      </c>
    </row>
    <row r="17" spans="1:2" x14ac:dyDescent="0.35">
      <c r="A17" t="s">
        <v>184</v>
      </c>
      <c r="B17" s="38">
        <v>29.148967881362246</v>
      </c>
    </row>
    <row r="18" spans="1:2" x14ac:dyDescent="0.35">
      <c r="A18" t="s">
        <v>185</v>
      </c>
      <c r="B18" s="38">
        <v>21.069080577488521</v>
      </c>
    </row>
    <row r="19" spans="1:2" x14ac:dyDescent="0.35">
      <c r="A19" t="s">
        <v>186</v>
      </c>
      <c r="B19" s="38">
        <v>23.580165675524423</v>
      </c>
    </row>
    <row r="20" spans="1:2" x14ac:dyDescent="0.35">
      <c r="A20" t="s">
        <v>187</v>
      </c>
      <c r="B20" s="38">
        <v>40.800271487628805</v>
      </c>
    </row>
    <row r="21" spans="1:2" x14ac:dyDescent="0.35">
      <c r="A21" t="s">
        <v>188</v>
      </c>
      <c r="B21" s="38">
        <v>29.552611796257544</v>
      </c>
    </row>
    <row r="22" spans="1:2" x14ac:dyDescent="0.35">
      <c r="A22" t="s">
        <v>189</v>
      </c>
      <c r="B22" s="38">
        <v>22.191052709286872</v>
      </c>
    </row>
    <row r="23" spans="1:2" x14ac:dyDescent="0.35">
      <c r="A23" t="s">
        <v>190</v>
      </c>
      <c r="B23" s="38">
        <v>24.000116096824755</v>
      </c>
    </row>
    <row r="24" spans="1:2" x14ac:dyDescent="0.35">
      <c r="A24" t="s">
        <v>191</v>
      </c>
      <c r="B24" s="38">
        <v>43.934418063496921</v>
      </c>
    </row>
    <row r="25" spans="1:2" x14ac:dyDescent="0.35">
      <c r="A25" t="s">
        <v>192</v>
      </c>
      <c r="B25" s="38">
        <v>21.094365383605524</v>
      </c>
    </row>
    <row r="26" spans="1:2" x14ac:dyDescent="0.35">
      <c r="A26" t="s">
        <v>193</v>
      </c>
      <c r="B26" s="38">
        <v>19.071853386424774</v>
      </c>
    </row>
    <row r="28" spans="1:2" x14ac:dyDescent="0.35">
      <c r="A28" s="66" t="s">
        <v>299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68CB-FED9-46FD-8297-FD7808AC96A1}">
  <sheetPr>
    <tabColor rgb="FF00B050"/>
  </sheetPr>
  <dimension ref="A1:D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1" customWidth="1"/>
  </cols>
  <sheetData>
    <row r="1" spans="1:4" x14ac:dyDescent="0.35">
      <c r="A1" s="80" t="s">
        <v>155</v>
      </c>
      <c r="B1" s="80"/>
    </row>
    <row r="2" spans="1:4" ht="49.5" customHeight="1" x14ac:dyDescent="0.35">
      <c r="A2" s="77" t="s">
        <v>300</v>
      </c>
      <c r="B2" s="77"/>
    </row>
    <row r="3" spans="1:4" x14ac:dyDescent="0.35">
      <c r="A3" s="49" t="s">
        <v>170</v>
      </c>
      <c r="B3" s="51">
        <v>2024</v>
      </c>
    </row>
    <row r="4" spans="1:4" x14ac:dyDescent="0.35">
      <c r="A4" t="s">
        <v>171</v>
      </c>
      <c r="B4" s="38">
        <v>15.414374907681092</v>
      </c>
      <c r="D4" s="59"/>
    </row>
    <row r="5" spans="1:4" x14ac:dyDescent="0.35">
      <c r="A5" t="s">
        <v>172</v>
      </c>
      <c r="B5" s="38">
        <v>10.490540984830316</v>
      </c>
      <c r="D5" s="59"/>
    </row>
    <row r="6" spans="1:4" x14ac:dyDescent="0.35">
      <c r="A6" t="s">
        <v>173</v>
      </c>
      <c r="B6" s="38">
        <v>4.9165278243232722</v>
      </c>
      <c r="D6" s="59"/>
    </row>
    <row r="7" spans="1:4" x14ac:dyDescent="0.35">
      <c r="A7" t="s">
        <v>174</v>
      </c>
      <c r="B7" s="38">
        <v>4.7720894329991053</v>
      </c>
      <c r="D7" s="59"/>
    </row>
    <row r="8" spans="1:4" x14ac:dyDescent="0.35">
      <c r="A8" t="s">
        <v>175</v>
      </c>
      <c r="B8" s="38">
        <v>1.5566437053990478</v>
      </c>
      <c r="D8" s="59"/>
    </row>
    <row r="9" spans="1:4" x14ac:dyDescent="0.35">
      <c r="A9" t="s">
        <v>176</v>
      </c>
      <c r="B9" s="38">
        <v>4.0781689011151334</v>
      </c>
      <c r="D9" s="59"/>
    </row>
    <row r="10" spans="1:4" x14ac:dyDescent="0.35">
      <c r="A10" t="s">
        <v>177</v>
      </c>
      <c r="B10" s="38">
        <v>1.7344995560751002</v>
      </c>
      <c r="D10" s="59"/>
    </row>
    <row r="11" spans="1:4" x14ac:dyDescent="0.35">
      <c r="A11" t="s">
        <v>178</v>
      </c>
      <c r="B11" s="64">
        <v>18.789971585629857</v>
      </c>
      <c r="D11" s="59"/>
    </row>
    <row r="12" spans="1:4" x14ac:dyDescent="0.35">
      <c r="A12" t="s">
        <v>179</v>
      </c>
      <c r="B12" s="38">
        <v>1.3560118867046478</v>
      </c>
      <c r="D12" s="59"/>
    </row>
    <row r="13" spans="1:4" x14ac:dyDescent="0.35">
      <c r="A13" t="s">
        <v>180</v>
      </c>
      <c r="B13" s="38">
        <v>0.35650584249639855</v>
      </c>
    </row>
    <row r="14" spans="1:4" x14ac:dyDescent="0.35">
      <c r="A14" t="s">
        <v>181</v>
      </c>
      <c r="B14" s="38">
        <v>1.571128839870968</v>
      </c>
      <c r="D14" s="59"/>
    </row>
    <row r="15" spans="1:4" x14ac:dyDescent="0.35">
      <c r="A15" t="s">
        <v>182</v>
      </c>
      <c r="B15" s="38">
        <v>2.4059935420442149</v>
      </c>
      <c r="D15" s="59"/>
    </row>
    <row r="16" spans="1:4" x14ac:dyDescent="0.35">
      <c r="A16" t="s">
        <v>183</v>
      </c>
      <c r="B16" s="38">
        <v>0.35253513677492926</v>
      </c>
    </row>
    <row r="17" spans="1:4" x14ac:dyDescent="0.35">
      <c r="A17" t="s">
        <v>184</v>
      </c>
      <c r="B17" s="38">
        <v>0.16740495321714519</v>
      </c>
    </row>
    <row r="18" spans="1:4" x14ac:dyDescent="0.35">
      <c r="A18" t="s">
        <v>185</v>
      </c>
      <c r="B18" s="38">
        <v>0.36914856951355679</v>
      </c>
    </row>
    <row r="19" spans="1:4" x14ac:dyDescent="0.35">
      <c r="A19" t="s">
        <v>186</v>
      </c>
      <c r="B19" s="38">
        <v>0.45358165597487976</v>
      </c>
    </row>
    <row r="20" spans="1:4" x14ac:dyDescent="0.35">
      <c r="A20" t="s">
        <v>187</v>
      </c>
      <c r="B20" s="38">
        <v>0.29684995973704398</v>
      </c>
    </row>
    <row r="21" spans="1:4" x14ac:dyDescent="0.35">
      <c r="A21" t="s">
        <v>188</v>
      </c>
      <c r="B21" s="38">
        <v>1.0320658311242974</v>
      </c>
      <c r="D21" s="59"/>
    </row>
    <row r="22" spans="1:4" x14ac:dyDescent="0.35">
      <c r="A22" t="s">
        <v>189</v>
      </c>
      <c r="B22" s="38">
        <v>0.16610256174050328</v>
      </c>
    </row>
    <row r="23" spans="1:4" x14ac:dyDescent="0.35">
      <c r="A23" t="s">
        <v>190</v>
      </c>
      <c r="B23" s="38">
        <v>0.97619006021178156</v>
      </c>
    </row>
    <row r="24" spans="1:4" x14ac:dyDescent="0.35">
      <c r="A24" t="s">
        <v>191</v>
      </c>
      <c r="B24" s="38">
        <v>1.4115382355136743</v>
      </c>
      <c r="D24" s="59"/>
    </row>
    <row r="25" spans="1:4" x14ac:dyDescent="0.35">
      <c r="A25" t="s">
        <v>192</v>
      </c>
      <c r="B25" s="38">
        <v>0.24761320879082482</v>
      </c>
    </row>
    <row r="26" spans="1:4" x14ac:dyDescent="0.35">
      <c r="A26" t="s">
        <v>193</v>
      </c>
      <c r="B26" s="38">
        <v>0.94582210285398449</v>
      </c>
    </row>
    <row r="28" spans="1:4" x14ac:dyDescent="0.35">
      <c r="A28" s="66" t="s">
        <v>301</v>
      </c>
    </row>
    <row r="29" spans="1:4" x14ac:dyDescent="0.35">
      <c r="A29" s="66" t="s">
        <v>195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7265625" customWidth="1"/>
  </cols>
  <sheetData>
    <row r="1" spans="1:2" ht="14.5" customHeight="1" x14ac:dyDescent="0.35">
      <c r="A1" s="75" t="s">
        <v>159</v>
      </c>
      <c r="B1" s="75"/>
    </row>
    <row r="2" spans="1:2" ht="80.25" customHeight="1" x14ac:dyDescent="0.35">
      <c r="A2" s="77" t="s">
        <v>302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>
        <v>3.3</v>
      </c>
    </row>
    <row r="5" spans="1:2" x14ac:dyDescent="0.35">
      <c r="A5" t="s">
        <v>172</v>
      </c>
      <c r="B5">
        <v>2.9</v>
      </c>
    </row>
    <row r="6" spans="1:2" x14ac:dyDescent="0.35">
      <c r="A6" t="s">
        <v>173</v>
      </c>
      <c r="B6">
        <v>1.4</v>
      </c>
    </row>
    <row r="7" spans="1:2" x14ac:dyDescent="0.35">
      <c r="A7" t="s">
        <v>174</v>
      </c>
      <c r="B7">
        <v>0.9</v>
      </c>
    </row>
    <row r="8" spans="1:2" x14ac:dyDescent="0.35">
      <c r="A8" t="s">
        <v>175</v>
      </c>
      <c r="B8">
        <v>6.1</v>
      </c>
    </row>
    <row r="9" spans="1:2" x14ac:dyDescent="0.35">
      <c r="A9" t="s">
        <v>176</v>
      </c>
      <c r="B9">
        <v>4.0999999999999996</v>
      </c>
    </row>
    <row r="10" spans="1:2" x14ac:dyDescent="0.35">
      <c r="A10" t="s">
        <v>177</v>
      </c>
      <c r="B10">
        <v>1.3</v>
      </c>
    </row>
    <row r="11" spans="1:2" x14ac:dyDescent="0.35">
      <c r="A11" t="s">
        <v>178</v>
      </c>
      <c r="B11">
        <v>2</v>
      </c>
    </row>
    <row r="12" spans="1:2" x14ac:dyDescent="0.35">
      <c r="A12" t="s">
        <v>179</v>
      </c>
      <c r="B12">
        <v>3.4</v>
      </c>
    </row>
    <row r="13" spans="1:2" x14ac:dyDescent="0.35">
      <c r="A13" t="s">
        <v>180</v>
      </c>
      <c r="B13">
        <v>1.3</v>
      </c>
    </row>
    <row r="14" spans="1:2" x14ac:dyDescent="0.35">
      <c r="A14" t="s">
        <v>181</v>
      </c>
      <c r="B14">
        <v>1</v>
      </c>
    </row>
    <row r="15" spans="1:2" x14ac:dyDescent="0.35">
      <c r="A15" t="s">
        <v>182</v>
      </c>
      <c r="B15">
        <v>0.6</v>
      </c>
    </row>
    <row r="16" spans="1:2" x14ac:dyDescent="0.35">
      <c r="A16" t="s">
        <v>183</v>
      </c>
      <c r="B16">
        <v>3.6</v>
      </c>
    </row>
    <row r="17" spans="1:2" x14ac:dyDescent="0.35">
      <c r="A17" t="s">
        <v>184</v>
      </c>
      <c r="B17" t="s">
        <v>217</v>
      </c>
    </row>
    <row r="18" spans="1:2" x14ac:dyDescent="0.35">
      <c r="A18" t="s">
        <v>185</v>
      </c>
      <c r="B18">
        <v>1.8</v>
      </c>
    </row>
    <row r="19" spans="1:2" x14ac:dyDescent="0.35">
      <c r="A19" t="s">
        <v>186</v>
      </c>
      <c r="B19">
        <v>6</v>
      </c>
    </row>
    <row r="20" spans="1:2" x14ac:dyDescent="0.35">
      <c r="A20" t="s">
        <v>187</v>
      </c>
      <c r="B20" t="s">
        <v>217</v>
      </c>
    </row>
    <row r="21" spans="1:2" x14ac:dyDescent="0.35">
      <c r="A21" t="s">
        <v>188</v>
      </c>
      <c r="B21">
        <v>5.3</v>
      </c>
    </row>
    <row r="22" spans="1:2" x14ac:dyDescent="0.35">
      <c r="A22" t="s">
        <v>189</v>
      </c>
      <c r="B22" t="s">
        <v>217</v>
      </c>
    </row>
    <row r="23" spans="1:2" x14ac:dyDescent="0.35">
      <c r="A23" t="s">
        <v>190</v>
      </c>
      <c r="B23">
        <v>0</v>
      </c>
    </row>
    <row r="24" spans="1:2" x14ac:dyDescent="0.35">
      <c r="A24" t="s">
        <v>191</v>
      </c>
      <c r="B24">
        <v>10.5</v>
      </c>
    </row>
    <row r="25" spans="1:2" x14ac:dyDescent="0.35">
      <c r="A25" t="s">
        <v>192</v>
      </c>
      <c r="B25">
        <v>1.4</v>
      </c>
    </row>
    <row r="26" spans="1:2" x14ac:dyDescent="0.35">
      <c r="A26" t="s">
        <v>193</v>
      </c>
      <c r="B26">
        <v>3.3</v>
      </c>
    </row>
    <row r="28" spans="1:2" x14ac:dyDescent="0.35">
      <c r="A28" s="66" t="s">
        <v>303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00B050"/>
  </sheetPr>
  <dimension ref="A1:G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5.54296875" customWidth="1"/>
  </cols>
  <sheetData>
    <row r="1" spans="1:7" ht="14.5" customHeight="1" x14ac:dyDescent="0.35">
      <c r="A1" s="75" t="s">
        <v>161</v>
      </c>
      <c r="B1" s="75"/>
    </row>
    <row r="2" spans="1:7" ht="48" customHeight="1" x14ac:dyDescent="0.35">
      <c r="A2" s="77" t="s">
        <v>304</v>
      </c>
      <c r="B2" s="77"/>
    </row>
    <row r="3" spans="1:7" x14ac:dyDescent="0.35">
      <c r="A3" s="49" t="s">
        <v>170</v>
      </c>
      <c r="B3" s="49">
        <v>2024</v>
      </c>
    </row>
    <row r="4" spans="1:7" x14ac:dyDescent="0.35">
      <c r="A4" t="s">
        <v>171</v>
      </c>
      <c r="B4" s="39">
        <v>6.5799999999999999E-3</v>
      </c>
      <c r="D4" s="33"/>
      <c r="E4" s="33"/>
      <c r="F4" s="33"/>
      <c r="G4" s="33"/>
    </row>
    <row r="5" spans="1:7" x14ac:dyDescent="0.35">
      <c r="A5" t="s">
        <v>172</v>
      </c>
      <c r="B5" s="39">
        <v>4.4330000000000003E-3</v>
      </c>
      <c r="D5" s="33"/>
      <c r="E5" s="33"/>
      <c r="F5" s="33"/>
      <c r="G5" s="33"/>
    </row>
    <row r="6" spans="1:7" x14ac:dyDescent="0.35">
      <c r="A6" t="s">
        <v>173</v>
      </c>
      <c r="B6" s="39">
        <v>7.0349999999999996E-3</v>
      </c>
      <c r="D6" s="34"/>
      <c r="E6" s="52"/>
      <c r="F6" s="33"/>
      <c r="G6" s="33"/>
    </row>
    <row r="7" spans="1:7" x14ac:dyDescent="0.35">
      <c r="A7" t="s">
        <v>174</v>
      </c>
      <c r="B7" s="39">
        <v>6.2839999999999997E-3</v>
      </c>
      <c r="D7" s="33"/>
      <c r="E7" s="33"/>
      <c r="F7" s="33"/>
      <c r="G7" s="33"/>
    </row>
    <row r="8" spans="1:7" x14ac:dyDescent="0.35">
      <c r="A8" t="s">
        <v>175</v>
      </c>
      <c r="B8" s="39">
        <v>7.9520000000000007E-3</v>
      </c>
      <c r="D8" s="33"/>
      <c r="E8" s="33"/>
      <c r="F8" s="33"/>
      <c r="G8" s="33"/>
    </row>
    <row r="9" spans="1:7" x14ac:dyDescent="0.35">
      <c r="A9" t="s">
        <v>176</v>
      </c>
      <c r="B9" s="39">
        <v>5.1440000000000001E-3</v>
      </c>
      <c r="D9" s="33"/>
      <c r="E9" s="33"/>
      <c r="F9" s="33"/>
      <c r="G9" s="33"/>
    </row>
    <row r="10" spans="1:7" x14ac:dyDescent="0.35">
      <c r="A10" t="s">
        <v>177</v>
      </c>
      <c r="B10" s="39">
        <v>7.1980000000000004E-3</v>
      </c>
      <c r="D10" s="33"/>
      <c r="E10" s="33"/>
      <c r="F10" s="33"/>
      <c r="G10" s="33"/>
    </row>
    <row r="11" spans="1:7" x14ac:dyDescent="0.35">
      <c r="A11" t="s">
        <v>178</v>
      </c>
      <c r="B11" s="39">
        <v>2.5769999999999999E-3</v>
      </c>
      <c r="D11" s="33"/>
      <c r="E11" s="33"/>
      <c r="F11" s="33"/>
      <c r="G11" s="33"/>
    </row>
    <row r="12" spans="1:7" x14ac:dyDescent="0.35">
      <c r="A12" t="s">
        <v>179</v>
      </c>
      <c r="B12" s="39">
        <v>6.5709999999999996E-3</v>
      </c>
      <c r="D12" s="33"/>
      <c r="E12" s="33"/>
      <c r="F12" s="33"/>
      <c r="G12" s="33"/>
    </row>
    <row r="13" spans="1:7" x14ac:dyDescent="0.35">
      <c r="A13" t="s">
        <v>180</v>
      </c>
      <c r="B13" s="39">
        <v>4.9630000000000004E-3</v>
      </c>
      <c r="D13" s="33"/>
      <c r="E13" s="33"/>
      <c r="F13" s="33"/>
      <c r="G13" s="33"/>
    </row>
    <row r="14" spans="1:7" x14ac:dyDescent="0.35">
      <c r="A14" t="s">
        <v>181</v>
      </c>
      <c r="B14" s="39">
        <v>4.849E-3</v>
      </c>
      <c r="D14" s="33"/>
      <c r="E14" s="33"/>
      <c r="F14" s="33"/>
      <c r="G14" s="33"/>
    </row>
    <row r="15" spans="1:7" x14ac:dyDescent="0.35">
      <c r="A15" t="s">
        <v>182</v>
      </c>
      <c r="B15" s="39">
        <v>1.208E-2</v>
      </c>
      <c r="D15" s="33"/>
      <c r="E15" s="33"/>
      <c r="F15" s="33"/>
      <c r="G15" s="33"/>
    </row>
    <row r="16" spans="1:7" x14ac:dyDescent="0.35">
      <c r="A16" t="s">
        <v>183</v>
      </c>
      <c r="B16" s="39">
        <v>3.0709999999999999E-3</v>
      </c>
      <c r="D16" s="33"/>
      <c r="E16" s="33"/>
      <c r="F16" s="33"/>
      <c r="G16" s="33"/>
    </row>
    <row r="17" spans="1:7" x14ac:dyDescent="0.35">
      <c r="A17" t="s">
        <v>184</v>
      </c>
      <c r="B17" s="39">
        <v>9.5320000000000005E-3</v>
      </c>
      <c r="D17" s="33"/>
      <c r="E17" s="33"/>
      <c r="F17" s="33"/>
      <c r="G17" s="33"/>
    </row>
    <row r="18" spans="1:7" x14ac:dyDescent="0.35">
      <c r="A18" t="s">
        <v>185</v>
      </c>
      <c r="B18" s="39">
        <v>2.0920000000000001E-3</v>
      </c>
      <c r="D18" s="33"/>
      <c r="E18" s="33"/>
      <c r="F18" s="33"/>
      <c r="G18" s="33"/>
    </row>
    <row r="19" spans="1:7" x14ac:dyDescent="0.35">
      <c r="A19" t="s">
        <v>186</v>
      </c>
      <c r="B19" s="39">
        <v>7.9729999999999992E-3</v>
      </c>
      <c r="D19" s="33"/>
      <c r="E19" s="33"/>
      <c r="F19" s="33"/>
      <c r="G19" s="33"/>
    </row>
    <row r="20" spans="1:7" x14ac:dyDescent="0.35">
      <c r="A20" t="s">
        <v>187</v>
      </c>
      <c r="B20" s="39">
        <v>2.8639999999999998E-3</v>
      </c>
      <c r="D20" s="33"/>
      <c r="E20" s="33"/>
      <c r="F20" s="33"/>
      <c r="G20" s="33"/>
    </row>
    <row r="21" spans="1:7" x14ac:dyDescent="0.35">
      <c r="A21" t="s">
        <v>188</v>
      </c>
      <c r="B21" s="39">
        <v>6.5319999999999996E-3</v>
      </c>
      <c r="D21" s="33"/>
      <c r="E21" s="33"/>
      <c r="F21" s="33"/>
      <c r="G21" s="33"/>
    </row>
    <row r="22" spans="1:7" x14ac:dyDescent="0.35">
      <c r="A22" t="s">
        <v>189</v>
      </c>
      <c r="B22" s="39">
        <v>8.4840000000000002E-3</v>
      </c>
      <c r="D22" s="33"/>
      <c r="E22" s="33"/>
      <c r="F22" s="33"/>
      <c r="G22" s="33"/>
    </row>
    <row r="23" spans="1:7" x14ac:dyDescent="0.35">
      <c r="A23" t="s">
        <v>190</v>
      </c>
      <c r="B23" s="39">
        <v>1.1062000000000001E-2</v>
      </c>
      <c r="D23" s="33"/>
      <c r="E23" s="33"/>
      <c r="F23" s="33"/>
      <c r="G23" s="33"/>
    </row>
    <row r="24" spans="1:7" x14ac:dyDescent="0.35">
      <c r="A24" t="s">
        <v>191</v>
      </c>
      <c r="B24" s="39">
        <v>5.5199999999999997E-3</v>
      </c>
      <c r="D24" s="33"/>
      <c r="E24" s="33"/>
      <c r="F24" s="33"/>
      <c r="G24" s="33"/>
    </row>
    <row r="25" spans="1:7" x14ac:dyDescent="0.35">
      <c r="A25" t="s">
        <v>192</v>
      </c>
      <c r="B25" s="39">
        <v>7.5009999999999999E-3</v>
      </c>
      <c r="D25" s="33"/>
      <c r="E25" s="33"/>
      <c r="F25" s="33"/>
      <c r="G25" s="33"/>
    </row>
    <row r="26" spans="1:7" x14ac:dyDescent="0.35">
      <c r="A26" t="s">
        <v>193</v>
      </c>
      <c r="B26" s="39">
        <v>5.7120000000000001E-3</v>
      </c>
      <c r="D26" s="33"/>
      <c r="E26" s="33"/>
      <c r="F26" s="33"/>
      <c r="G26" s="33"/>
    </row>
    <row r="28" spans="1:7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B27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7.26953125" customWidth="1"/>
  </cols>
  <sheetData>
    <row r="1" spans="1:2" x14ac:dyDescent="0.35">
      <c r="A1" s="1" t="s">
        <v>21</v>
      </c>
    </row>
    <row r="2" spans="1:2" ht="51" customHeight="1" x14ac:dyDescent="0.35">
      <c r="A2" s="77" t="s">
        <v>201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6">
        <v>9.2999999999999999E-2</v>
      </c>
    </row>
    <row r="5" spans="1:2" x14ac:dyDescent="0.35">
      <c r="A5" t="s">
        <v>172</v>
      </c>
      <c r="B5" s="36">
        <v>3.9E-2</v>
      </c>
    </row>
    <row r="6" spans="1:2" x14ac:dyDescent="0.35">
      <c r="A6" t="s">
        <v>173</v>
      </c>
      <c r="B6" s="36">
        <v>0.222</v>
      </c>
    </row>
    <row r="7" spans="1:2" x14ac:dyDescent="0.35">
      <c r="A7" t="s">
        <v>174</v>
      </c>
      <c r="B7" s="36">
        <v>4.8000000000000001E-2</v>
      </c>
    </row>
    <row r="8" spans="1:2" x14ac:dyDescent="0.35">
      <c r="A8" t="s">
        <v>175</v>
      </c>
      <c r="B8" s="36">
        <v>0.113</v>
      </c>
    </row>
    <row r="9" spans="1:2" x14ac:dyDescent="0.35">
      <c r="A9" t="s">
        <v>176</v>
      </c>
      <c r="B9" s="36">
        <v>2.3E-2</v>
      </c>
    </row>
    <row r="10" spans="1:2" x14ac:dyDescent="0.35">
      <c r="A10" t="s">
        <v>177</v>
      </c>
      <c r="B10" s="36">
        <v>0.317</v>
      </c>
    </row>
    <row r="11" spans="1:2" x14ac:dyDescent="0.35">
      <c r="A11" t="s">
        <v>178</v>
      </c>
      <c r="B11" s="36">
        <v>5.1999999999999998E-2</v>
      </c>
    </row>
    <row r="12" spans="1:2" x14ac:dyDescent="0.35">
      <c r="A12" t="s">
        <v>179</v>
      </c>
      <c r="B12" s="36">
        <v>9.9000000000000005E-2</v>
      </c>
    </row>
    <row r="13" spans="1:2" x14ac:dyDescent="0.35">
      <c r="A13" t="s">
        <v>180</v>
      </c>
      <c r="B13" s="36">
        <v>8.5999999999999993E-2</v>
      </c>
    </row>
    <row r="14" spans="1:2" x14ac:dyDescent="0.35">
      <c r="A14" t="s">
        <v>181</v>
      </c>
      <c r="B14" s="36">
        <v>0</v>
      </c>
    </row>
    <row r="15" spans="1:2" x14ac:dyDescent="0.35">
      <c r="A15" t="s">
        <v>182</v>
      </c>
      <c r="B15" s="36">
        <v>0.23499999999999999</v>
      </c>
    </row>
    <row r="16" spans="1:2" x14ac:dyDescent="0.35">
      <c r="A16" t="s">
        <v>183</v>
      </c>
      <c r="B16" s="36">
        <v>0.151</v>
      </c>
    </row>
    <row r="17" spans="1:2" x14ac:dyDescent="0.35">
      <c r="A17" t="s">
        <v>184</v>
      </c>
      <c r="B17" s="36">
        <v>0.254</v>
      </c>
    </row>
    <row r="18" spans="1:2" x14ac:dyDescent="0.35">
      <c r="A18" t="s">
        <v>185</v>
      </c>
      <c r="B18" s="36">
        <v>0.36099999999999999</v>
      </c>
    </row>
    <row r="19" spans="1:2" x14ac:dyDescent="0.35">
      <c r="A19" t="s">
        <v>186</v>
      </c>
      <c r="B19" s="36">
        <v>8.7999999999999995E-2</v>
      </c>
    </row>
    <row r="20" spans="1:2" x14ac:dyDescent="0.35">
      <c r="A20" t="s">
        <v>187</v>
      </c>
      <c r="B20" s="36">
        <v>0.113</v>
      </c>
    </row>
    <row r="21" spans="1:2" x14ac:dyDescent="0.35">
      <c r="A21" t="s">
        <v>188</v>
      </c>
      <c r="B21" s="36">
        <v>0.17699999999999999</v>
      </c>
    </row>
    <row r="22" spans="1:2" x14ac:dyDescent="0.35">
      <c r="A22" t="s">
        <v>189</v>
      </c>
      <c r="B22" s="36">
        <v>0.35599999999999998</v>
      </c>
    </row>
    <row r="23" spans="1:2" x14ac:dyDescent="0.35">
      <c r="A23" t="s">
        <v>190</v>
      </c>
      <c r="B23" s="36">
        <v>0.14699999999999999</v>
      </c>
    </row>
    <row r="24" spans="1:2" x14ac:dyDescent="0.35">
      <c r="A24" t="s">
        <v>191</v>
      </c>
      <c r="B24" s="36">
        <v>0.121</v>
      </c>
    </row>
    <row r="25" spans="1:2" x14ac:dyDescent="0.35">
      <c r="A25" t="s">
        <v>192</v>
      </c>
      <c r="B25" s="36">
        <v>5.7000000000000002E-2</v>
      </c>
    </row>
    <row r="26" spans="1:2" x14ac:dyDescent="0.35">
      <c r="A26" t="s">
        <v>193</v>
      </c>
      <c r="B26" s="36">
        <v>0.28000000000000003</v>
      </c>
    </row>
    <row r="27" spans="1:2" x14ac:dyDescent="0.35">
      <c r="A27" s="66" t="s">
        <v>202</v>
      </c>
    </row>
  </sheetData>
  <mergeCells count="1">
    <mergeCell ref="A2:B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2.1796875" customWidth="1"/>
    <col min="2" max="2" width="14.7265625" style="40" bestFit="1" customWidth="1"/>
  </cols>
  <sheetData>
    <row r="1" spans="1:2" ht="14.5" customHeight="1" x14ac:dyDescent="0.35">
      <c r="A1" s="75" t="s">
        <v>163</v>
      </c>
      <c r="B1" s="75"/>
    </row>
    <row r="2" spans="1:2" ht="34.5" customHeight="1" x14ac:dyDescent="0.35">
      <c r="A2" s="77" t="s">
        <v>305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40">
        <v>9157894.0500000007</v>
      </c>
    </row>
    <row r="5" spans="1:2" x14ac:dyDescent="0.35">
      <c r="A5" t="s">
        <v>172</v>
      </c>
      <c r="B5" s="40">
        <v>5507921.5899999999</v>
      </c>
    </row>
    <row r="6" spans="1:2" x14ac:dyDescent="0.35">
      <c r="A6" t="s">
        <v>173</v>
      </c>
      <c r="B6" s="40">
        <v>7165412</v>
      </c>
    </row>
    <row r="7" spans="1:2" x14ac:dyDescent="0.35">
      <c r="A7" t="s">
        <v>174</v>
      </c>
      <c r="B7" s="40">
        <v>9029635.9399999995</v>
      </c>
    </row>
    <row r="8" spans="1:2" x14ac:dyDescent="0.35">
      <c r="A8" t="s">
        <v>175</v>
      </c>
      <c r="B8" s="40">
        <v>12005701.59</v>
      </c>
    </row>
    <row r="9" spans="1:2" x14ac:dyDescent="0.35">
      <c r="A9" t="s">
        <v>176</v>
      </c>
      <c r="B9" s="40">
        <v>6925571.4500000002</v>
      </c>
    </row>
    <row r="10" spans="1:2" x14ac:dyDescent="0.35">
      <c r="A10" t="s">
        <v>177</v>
      </c>
      <c r="B10" s="40">
        <v>7735789.6900000004</v>
      </c>
    </row>
    <row r="11" spans="1:2" x14ac:dyDescent="0.35">
      <c r="A11" t="s">
        <v>178</v>
      </c>
      <c r="B11" s="40">
        <v>12930270.300000001</v>
      </c>
    </row>
    <row r="12" spans="1:2" x14ac:dyDescent="0.35">
      <c r="A12" t="s">
        <v>179</v>
      </c>
      <c r="B12" s="40">
        <v>9274256.5</v>
      </c>
    </row>
    <row r="13" spans="1:2" x14ac:dyDescent="0.35">
      <c r="A13" t="s">
        <v>180</v>
      </c>
      <c r="B13" s="40">
        <v>5145894.8099999996</v>
      </c>
    </row>
    <row r="14" spans="1:2" x14ac:dyDescent="0.35">
      <c r="A14" t="s">
        <v>181</v>
      </c>
      <c r="B14" s="40">
        <v>4203419.3</v>
      </c>
    </row>
    <row r="15" spans="1:2" x14ac:dyDescent="0.35">
      <c r="A15" t="s">
        <v>182</v>
      </c>
      <c r="B15" s="40">
        <v>10596551.09</v>
      </c>
    </row>
    <row r="16" spans="1:2" x14ac:dyDescent="0.35">
      <c r="A16" t="s">
        <v>183</v>
      </c>
      <c r="B16" s="40">
        <v>17835451.25</v>
      </c>
    </row>
    <row r="17" spans="1:2" x14ac:dyDescent="0.35">
      <c r="A17" t="s">
        <v>184</v>
      </c>
      <c r="B17" s="40">
        <v>8165148.4299999997</v>
      </c>
    </row>
    <row r="18" spans="1:2" x14ac:dyDescent="0.35">
      <c r="A18" t="s">
        <v>185</v>
      </c>
      <c r="B18" s="40">
        <v>7503186.0800000001</v>
      </c>
    </row>
    <row r="19" spans="1:2" x14ac:dyDescent="0.35">
      <c r="A19" t="s">
        <v>186</v>
      </c>
      <c r="B19" s="40">
        <v>4986965.25</v>
      </c>
    </row>
    <row r="20" spans="1:2" x14ac:dyDescent="0.35">
      <c r="A20" t="s">
        <v>187</v>
      </c>
      <c r="B20" s="40">
        <v>4035191.4</v>
      </c>
    </row>
    <row r="21" spans="1:2" x14ac:dyDescent="0.35">
      <c r="A21" t="s">
        <v>188</v>
      </c>
      <c r="B21" s="40">
        <v>13611314.449999999</v>
      </c>
    </row>
    <row r="22" spans="1:2" x14ac:dyDescent="0.35">
      <c r="A22" t="s">
        <v>189</v>
      </c>
      <c r="B22" s="40">
        <v>7041084.79</v>
      </c>
    </row>
    <row r="23" spans="1:2" x14ac:dyDescent="0.35">
      <c r="A23" t="s">
        <v>190</v>
      </c>
      <c r="B23" s="40">
        <v>6049588.8300000001</v>
      </c>
    </row>
    <row r="24" spans="1:2" x14ac:dyDescent="0.35">
      <c r="A24" t="s">
        <v>191</v>
      </c>
      <c r="B24" s="40">
        <v>6994082.5999999996</v>
      </c>
    </row>
    <row r="25" spans="1:2" x14ac:dyDescent="0.35">
      <c r="A25" t="s">
        <v>192</v>
      </c>
      <c r="B25" s="40">
        <v>4765164.49</v>
      </c>
    </row>
    <row r="26" spans="1:2" x14ac:dyDescent="0.35">
      <c r="A26" t="s">
        <v>193</v>
      </c>
      <c r="B26" s="40">
        <v>9246912.9499999993</v>
      </c>
    </row>
    <row r="28" spans="1:2" x14ac:dyDescent="0.35">
      <c r="A28" s="66" t="s">
        <v>235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4.7265625" customWidth="1"/>
  </cols>
  <sheetData>
    <row r="1" spans="1:2" ht="14.5" customHeight="1" x14ac:dyDescent="0.35">
      <c r="A1" s="75" t="s">
        <v>167</v>
      </c>
      <c r="B1" s="75"/>
    </row>
    <row r="2" spans="1:2" ht="42.75" customHeight="1" x14ac:dyDescent="0.35">
      <c r="A2" s="77" t="s">
        <v>306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5">
        <v>9.4382267838619853</v>
      </c>
    </row>
    <row r="5" spans="1:2" x14ac:dyDescent="0.35">
      <c r="A5" t="s">
        <v>172</v>
      </c>
      <c r="B5" s="35">
        <v>3.5317290065915206</v>
      </c>
    </row>
    <row r="6" spans="1:2" x14ac:dyDescent="0.35">
      <c r="A6" t="s">
        <v>173</v>
      </c>
      <c r="B6" s="35">
        <v>7.7669902912621351</v>
      </c>
    </row>
    <row r="7" spans="1:2" x14ac:dyDescent="0.35">
      <c r="A7" t="s">
        <v>174</v>
      </c>
      <c r="B7" s="35">
        <v>7.5369141878878665</v>
      </c>
    </row>
    <row r="8" spans="1:2" x14ac:dyDescent="0.35">
      <c r="A8" t="s">
        <v>175</v>
      </c>
      <c r="B8" s="35">
        <v>1.3642711354603072</v>
      </c>
    </row>
    <row r="9" spans="1:2" x14ac:dyDescent="0.35">
      <c r="A9" t="s">
        <v>176</v>
      </c>
      <c r="B9" s="35">
        <v>5.0867803731305958</v>
      </c>
    </row>
    <row r="10" spans="1:2" x14ac:dyDescent="0.35">
      <c r="A10" t="s">
        <v>177</v>
      </c>
      <c r="B10" s="35">
        <v>7.462832232668597</v>
      </c>
    </row>
    <row r="11" spans="1:2" x14ac:dyDescent="0.35">
      <c r="A11" t="s">
        <v>178</v>
      </c>
      <c r="B11" s="35">
        <v>7.7362093352192369</v>
      </c>
    </row>
    <row r="12" spans="1:2" x14ac:dyDescent="0.35">
      <c r="A12" t="s">
        <v>179</v>
      </c>
      <c r="B12" s="35">
        <v>0.52537160430548435</v>
      </c>
    </row>
    <row r="13" spans="1:2" x14ac:dyDescent="0.35">
      <c r="A13" t="s">
        <v>180</v>
      </c>
      <c r="B13" s="35">
        <v>1.5036323703328265</v>
      </c>
    </row>
    <row r="14" spans="1:2" x14ac:dyDescent="0.35">
      <c r="A14" t="s">
        <v>181</v>
      </c>
      <c r="B14" s="35">
        <v>3.256597417181359</v>
      </c>
    </row>
    <row r="15" spans="1:2" x14ac:dyDescent="0.35">
      <c r="A15" t="s">
        <v>182</v>
      </c>
      <c r="B15" s="35">
        <v>1.0597023568243673</v>
      </c>
    </row>
    <row r="16" spans="1:2" x14ac:dyDescent="0.35">
      <c r="A16" t="s">
        <v>183</v>
      </c>
      <c r="B16" s="35">
        <v>0.19552079630287947</v>
      </c>
    </row>
    <row r="17" spans="1:2" x14ac:dyDescent="0.35">
      <c r="A17" t="s">
        <v>184</v>
      </c>
      <c r="B17" s="35">
        <v>0</v>
      </c>
    </row>
    <row r="18" spans="1:2" x14ac:dyDescent="0.35">
      <c r="A18" t="s">
        <v>185</v>
      </c>
      <c r="B18" s="35">
        <v>0.65858404430474471</v>
      </c>
    </row>
    <row r="19" spans="1:2" x14ac:dyDescent="0.35">
      <c r="A19" t="s">
        <v>186</v>
      </c>
      <c r="B19" s="35">
        <v>0.4237832284576859</v>
      </c>
    </row>
    <row r="20" spans="1:2" x14ac:dyDescent="0.35">
      <c r="A20" t="s">
        <v>187</v>
      </c>
      <c r="B20" s="35">
        <v>2.6781202627589691</v>
      </c>
    </row>
    <row r="21" spans="1:2" x14ac:dyDescent="0.35">
      <c r="A21" t="s">
        <v>188</v>
      </c>
      <c r="B21" s="35">
        <v>0.21242697822623471</v>
      </c>
    </row>
    <row r="22" spans="1:2" x14ac:dyDescent="0.35">
      <c r="A22" t="s">
        <v>189</v>
      </c>
      <c r="B22" s="35">
        <v>0</v>
      </c>
    </row>
    <row r="23" spans="1:2" x14ac:dyDescent="0.35">
      <c r="A23" t="s">
        <v>190</v>
      </c>
      <c r="B23" s="35">
        <v>5.6625705745599468</v>
      </c>
    </row>
    <row r="24" spans="1:2" x14ac:dyDescent="0.35">
      <c r="A24" t="s">
        <v>191</v>
      </c>
      <c r="B24" s="35">
        <v>4.1035950804162722</v>
      </c>
    </row>
    <row r="25" spans="1:2" x14ac:dyDescent="0.35">
      <c r="A25" t="s">
        <v>192</v>
      </c>
      <c r="B25" s="35">
        <v>6.4439140811455857</v>
      </c>
    </row>
    <row r="26" spans="1:2" x14ac:dyDescent="0.35">
      <c r="A26" t="s">
        <v>193</v>
      </c>
      <c r="B26" s="35">
        <v>1.5273652948663556</v>
      </c>
    </row>
    <row r="28" spans="1:2" x14ac:dyDescent="0.35">
      <c r="A28" s="66" t="s">
        <v>307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00B050"/>
  </sheetPr>
  <dimension ref="A1:B29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9.7265625" customWidth="1"/>
    <col min="2" max="2" width="20" customWidth="1"/>
  </cols>
  <sheetData>
    <row r="1" spans="1:2" ht="14.5" customHeight="1" x14ac:dyDescent="0.35">
      <c r="A1" s="75" t="s">
        <v>308</v>
      </c>
      <c r="B1" s="75"/>
    </row>
    <row r="2" spans="1:2" ht="48.75" customHeight="1" x14ac:dyDescent="0.35">
      <c r="A2" s="77" t="s">
        <v>309</v>
      </c>
      <c r="B2" s="77"/>
    </row>
    <row r="3" spans="1:2" x14ac:dyDescent="0.35">
      <c r="A3" s="49" t="s">
        <v>170</v>
      </c>
      <c r="B3" s="51">
        <v>2024</v>
      </c>
    </row>
    <row r="4" spans="1:2" x14ac:dyDescent="0.35">
      <c r="A4" t="s">
        <v>171</v>
      </c>
      <c r="B4" s="33">
        <v>13.97</v>
      </c>
    </row>
    <row r="5" spans="1:2" x14ac:dyDescent="0.35">
      <c r="A5" t="s">
        <v>172</v>
      </c>
      <c r="B5" s="33">
        <v>8.17</v>
      </c>
    </row>
    <row r="6" spans="1:2" x14ac:dyDescent="0.35">
      <c r="A6" t="s">
        <v>173</v>
      </c>
      <c r="B6" s="33">
        <v>4.84</v>
      </c>
    </row>
    <row r="7" spans="1:2" x14ac:dyDescent="0.35">
      <c r="A7" t="s">
        <v>174</v>
      </c>
      <c r="B7" s="33">
        <v>2.72</v>
      </c>
    </row>
    <row r="8" spans="1:2" x14ac:dyDescent="0.35">
      <c r="A8" t="s">
        <v>175</v>
      </c>
      <c r="B8" s="33">
        <v>1.22</v>
      </c>
    </row>
    <row r="9" spans="1:2" x14ac:dyDescent="0.35">
      <c r="A9" t="s">
        <v>176</v>
      </c>
      <c r="B9" s="33">
        <v>1.24</v>
      </c>
    </row>
    <row r="10" spans="1:2" x14ac:dyDescent="0.35">
      <c r="A10" t="s">
        <v>177</v>
      </c>
      <c r="B10" s="33">
        <v>1.81</v>
      </c>
    </row>
    <row r="11" spans="1:2" x14ac:dyDescent="0.35">
      <c r="A11" t="s">
        <v>178</v>
      </c>
      <c r="B11" s="63">
        <v>24.93500307831598</v>
      </c>
    </row>
    <row r="12" spans="1:2" x14ac:dyDescent="0.35">
      <c r="A12" t="s">
        <v>179</v>
      </c>
      <c r="B12" s="33">
        <v>0.79</v>
      </c>
    </row>
    <row r="13" spans="1:2" x14ac:dyDescent="0.35">
      <c r="A13" t="s">
        <v>180</v>
      </c>
      <c r="B13" s="33">
        <v>0.54</v>
      </c>
    </row>
    <row r="14" spans="1:2" x14ac:dyDescent="0.35">
      <c r="A14" t="s">
        <v>181</v>
      </c>
      <c r="B14" s="33">
        <v>3.94</v>
      </c>
    </row>
    <row r="15" spans="1:2" x14ac:dyDescent="0.35">
      <c r="A15" t="s">
        <v>182</v>
      </c>
      <c r="B15" s="33">
        <v>0.43</v>
      </c>
    </row>
    <row r="16" spans="1:2" x14ac:dyDescent="0.35">
      <c r="A16" t="s">
        <v>183</v>
      </c>
      <c r="B16" s="33">
        <v>0.56999999999999995</v>
      </c>
    </row>
    <row r="17" spans="1:2" x14ac:dyDescent="0.35">
      <c r="A17" t="s">
        <v>184</v>
      </c>
      <c r="B17" s="33">
        <v>0.05</v>
      </c>
    </row>
    <row r="18" spans="1:2" x14ac:dyDescent="0.35">
      <c r="A18" t="s">
        <v>185</v>
      </c>
      <c r="B18" s="33">
        <v>0.52</v>
      </c>
    </row>
    <row r="19" spans="1:2" x14ac:dyDescent="0.35">
      <c r="A19" t="s">
        <v>186</v>
      </c>
      <c r="B19" s="33">
        <v>0.27</v>
      </c>
    </row>
    <row r="20" spans="1:2" x14ac:dyDescent="0.35">
      <c r="A20" t="s">
        <v>187</v>
      </c>
      <c r="B20" s="33">
        <v>0.23</v>
      </c>
    </row>
    <row r="21" spans="1:2" x14ac:dyDescent="0.35">
      <c r="A21" t="s">
        <v>188</v>
      </c>
      <c r="B21" s="33">
        <v>0.79</v>
      </c>
    </row>
    <row r="22" spans="1:2" x14ac:dyDescent="0.35">
      <c r="A22" t="s">
        <v>189</v>
      </c>
      <c r="B22" s="33">
        <v>0.72</v>
      </c>
    </row>
    <row r="23" spans="1:2" x14ac:dyDescent="0.35">
      <c r="A23" t="s">
        <v>190</v>
      </c>
      <c r="B23" s="33">
        <v>1.02</v>
      </c>
    </row>
    <row r="24" spans="1:2" x14ac:dyDescent="0.35">
      <c r="A24" t="s">
        <v>191</v>
      </c>
      <c r="B24" s="33">
        <v>0.68</v>
      </c>
    </row>
    <row r="25" spans="1:2" x14ac:dyDescent="0.35">
      <c r="A25" t="s">
        <v>192</v>
      </c>
      <c r="B25" s="33">
        <v>0.34</v>
      </c>
    </row>
    <row r="26" spans="1:2" x14ac:dyDescent="0.35">
      <c r="A26" t="s">
        <v>193</v>
      </c>
      <c r="B26" s="33">
        <v>1.36</v>
      </c>
    </row>
    <row r="28" spans="1:2" x14ac:dyDescent="0.35">
      <c r="A28" s="66" t="s">
        <v>310</v>
      </c>
    </row>
    <row r="29" spans="1:2" x14ac:dyDescent="0.35">
      <c r="A29" s="66" t="s">
        <v>311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5.7265625" customWidth="1"/>
  </cols>
  <sheetData>
    <row r="1" spans="1:2" x14ac:dyDescent="0.35">
      <c r="A1" s="1" t="s">
        <v>23</v>
      </c>
    </row>
    <row r="2" spans="1:2" ht="30" customHeight="1" x14ac:dyDescent="0.35">
      <c r="A2" s="77" t="s">
        <v>203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5">
        <v>80</v>
      </c>
    </row>
    <row r="5" spans="1:2" x14ac:dyDescent="0.35">
      <c r="A5" t="s">
        <v>172</v>
      </c>
      <c r="B5" s="35">
        <v>82</v>
      </c>
    </row>
    <row r="6" spans="1:2" x14ac:dyDescent="0.35">
      <c r="A6" t="s">
        <v>173</v>
      </c>
      <c r="B6" s="35">
        <v>73</v>
      </c>
    </row>
    <row r="7" spans="1:2" x14ac:dyDescent="0.35">
      <c r="A7" t="s">
        <v>174</v>
      </c>
      <c r="B7" s="35">
        <v>73</v>
      </c>
    </row>
    <row r="8" spans="1:2" x14ac:dyDescent="0.35">
      <c r="A8" t="s">
        <v>175</v>
      </c>
      <c r="B8" s="35">
        <v>81</v>
      </c>
    </row>
    <row r="9" spans="1:2" x14ac:dyDescent="0.35">
      <c r="A9" t="s">
        <v>176</v>
      </c>
      <c r="B9" s="35">
        <v>82</v>
      </c>
    </row>
    <row r="10" spans="1:2" x14ac:dyDescent="0.35">
      <c r="A10" t="s">
        <v>177</v>
      </c>
      <c r="B10" s="35">
        <v>77</v>
      </c>
    </row>
    <row r="11" spans="1:2" x14ac:dyDescent="0.35">
      <c r="A11" t="s">
        <v>178</v>
      </c>
      <c r="B11" s="35">
        <v>82</v>
      </c>
    </row>
    <row r="12" spans="1:2" x14ac:dyDescent="0.35">
      <c r="A12" t="s">
        <v>179</v>
      </c>
      <c r="B12" s="35">
        <v>79</v>
      </c>
    </row>
    <row r="13" spans="1:2" x14ac:dyDescent="0.35">
      <c r="A13" t="s">
        <v>180</v>
      </c>
      <c r="B13" s="35">
        <v>69</v>
      </c>
    </row>
    <row r="14" spans="1:2" x14ac:dyDescent="0.35">
      <c r="A14" t="s">
        <v>181</v>
      </c>
      <c r="B14" s="35">
        <v>72</v>
      </c>
    </row>
    <row r="15" spans="1:2" x14ac:dyDescent="0.35">
      <c r="A15" t="s">
        <v>182</v>
      </c>
      <c r="B15" s="35">
        <v>78</v>
      </c>
    </row>
    <row r="16" spans="1:2" x14ac:dyDescent="0.35">
      <c r="A16" t="s">
        <v>183</v>
      </c>
      <c r="B16" s="35">
        <v>84</v>
      </c>
    </row>
    <row r="17" spans="1:2" x14ac:dyDescent="0.35">
      <c r="A17" t="s">
        <v>184</v>
      </c>
      <c r="B17" s="35">
        <v>79</v>
      </c>
    </row>
    <row r="18" spans="1:2" x14ac:dyDescent="0.35">
      <c r="A18" t="s">
        <v>185</v>
      </c>
      <c r="B18" s="35">
        <v>83</v>
      </c>
    </row>
    <row r="19" spans="1:2" x14ac:dyDescent="0.35">
      <c r="A19" t="s">
        <v>186</v>
      </c>
      <c r="B19" s="35">
        <v>63</v>
      </c>
    </row>
    <row r="20" spans="1:2" x14ac:dyDescent="0.35">
      <c r="A20" t="s">
        <v>187</v>
      </c>
      <c r="B20" s="35">
        <v>66</v>
      </c>
    </row>
    <row r="21" spans="1:2" x14ac:dyDescent="0.35">
      <c r="A21" t="s">
        <v>188</v>
      </c>
      <c r="B21" s="35">
        <v>80</v>
      </c>
    </row>
    <row r="22" spans="1:2" x14ac:dyDescent="0.35">
      <c r="A22" t="s">
        <v>189</v>
      </c>
      <c r="B22" s="35">
        <v>57.999999999999993</v>
      </c>
    </row>
    <row r="23" spans="1:2" x14ac:dyDescent="0.35">
      <c r="A23" t="s">
        <v>190</v>
      </c>
      <c r="B23" s="35">
        <v>63</v>
      </c>
    </row>
    <row r="24" spans="1:2" x14ac:dyDescent="0.35">
      <c r="A24" t="s">
        <v>191</v>
      </c>
      <c r="B24" s="35">
        <v>83</v>
      </c>
    </row>
    <row r="25" spans="1:2" x14ac:dyDescent="0.35">
      <c r="A25" t="s">
        <v>192</v>
      </c>
      <c r="B25" s="35">
        <v>56.000000000000007</v>
      </c>
    </row>
    <row r="26" spans="1:2" x14ac:dyDescent="0.35">
      <c r="A26" t="s">
        <v>193</v>
      </c>
      <c r="B26" s="35">
        <v>84</v>
      </c>
    </row>
    <row r="28" spans="1:2" x14ac:dyDescent="0.35">
      <c r="A28" s="66" t="s">
        <v>204</v>
      </c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33.54296875" bestFit="1" customWidth="1"/>
  </cols>
  <sheetData>
    <row r="1" spans="1:2" x14ac:dyDescent="0.35">
      <c r="A1" s="1" t="s">
        <v>25</v>
      </c>
    </row>
    <row r="2" spans="1:2" ht="66.75" customHeight="1" x14ac:dyDescent="0.35">
      <c r="A2" s="77" t="s">
        <v>205</v>
      </c>
      <c r="B2" s="77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2">
        <v>61.1041990688543</v>
      </c>
    </row>
    <row r="5" spans="1:2" x14ac:dyDescent="0.35">
      <c r="A5" t="s">
        <v>172</v>
      </c>
      <c r="B5" s="32">
        <v>82.547318635240302</v>
      </c>
    </row>
    <row r="6" spans="1:2" x14ac:dyDescent="0.35">
      <c r="A6" t="s">
        <v>173</v>
      </c>
      <c r="B6" s="32">
        <v>13.3481401590711</v>
      </c>
    </row>
    <row r="7" spans="1:2" x14ac:dyDescent="0.35">
      <c r="A7" t="s">
        <v>174</v>
      </c>
      <c r="B7" s="32">
        <v>22.7354147241752</v>
      </c>
    </row>
    <row r="8" spans="1:2" x14ac:dyDescent="0.35">
      <c r="A8" t="s">
        <v>175</v>
      </c>
      <c r="B8" s="32">
        <v>12.671956944423</v>
      </c>
    </row>
    <row r="9" spans="1:2" x14ac:dyDescent="0.35">
      <c r="A9" t="s">
        <v>176</v>
      </c>
      <c r="B9" s="32">
        <v>100</v>
      </c>
    </row>
    <row r="10" spans="1:2" x14ac:dyDescent="0.35">
      <c r="A10" t="s">
        <v>177</v>
      </c>
      <c r="B10" s="32">
        <v>12.393568591503399</v>
      </c>
    </row>
    <row r="11" spans="1:2" x14ac:dyDescent="0.35">
      <c r="A11" t="s">
        <v>178</v>
      </c>
      <c r="B11" s="32">
        <v>32.674505214948503</v>
      </c>
    </row>
    <row r="12" spans="1:2" x14ac:dyDescent="0.35">
      <c r="A12" t="s">
        <v>179</v>
      </c>
      <c r="B12" s="32">
        <v>98.802589509206499</v>
      </c>
    </row>
    <row r="13" spans="1:2" x14ac:dyDescent="0.35">
      <c r="A13" t="s">
        <v>180</v>
      </c>
      <c r="B13" s="32">
        <v>7.5496291603854196E-2</v>
      </c>
    </row>
    <row r="14" spans="1:2" x14ac:dyDescent="0.35">
      <c r="A14" t="s">
        <v>181</v>
      </c>
      <c r="B14" s="32">
        <v>8.6649607639735908</v>
      </c>
    </row>
    <row r="15" spans="1:2" x14ac:dyDescent="0.35">
      <c r="A15" t="s">
        <v>182</v>
      </c>
      <c r="B15" s="32">
        <v>4.6091629646016896</v>
      </c>
    </row>
    <row r="16" spans="1:2" x14ac:dyDescent="0.35">
      <c r="A16" t="s">
        <v>183</v>
      </c>
      <c r="B16" s="32">
        <v>7.1820232500808503</v>
      </c>
    </row>
    <row r="17" spans="1:2" x14ac:dyDescent="0.35">
      <c r="A17" t="s">
        <v>184</v>
      </c>
      <c r="B17" s="32">
        <v>0</v>
      </c>
    </row>
    <row r="18" spans="1:2" x14ac:dyDescent="0.35">
      <c r="A18" t="s">
        <v>185</v>
      </c>
      <c r="B18" s="32">
        <v>67.602786055517996</v>
      </c>
    </row>
    <row r="19" spans="1:2" x14ac:dyDescent="0.35">
      <c r="A19" t="s">
        <v>186</v>
      </c>
      <c r="B19" s="32">
        <v>0</v>
      </c>
    </row>
    <row r="20" spans="1:2" x14ac:dyDescent="0.35">
      <c r="A20" t="s">
        <v>187</v>
      </c>
      <c r="B20" s="32">
        <v>0</v>
      </c>
    </row>
    <row r="21" spans="1:2" x14ac:dyDescent="0.35">
      <c r="A21" t="s">
        <v>188</v>
      </c>
      <c r="B21" s="32">
        <v>34.568226505529303</v>
      </c>
    </row>
    <row r="22" spans="1:2" x14ac:dyDescent="0.35">
      <c r="A22" t="s">
        <v>189</v>
      </c>
      <c r="B22" s="32">
        <v>0</v>
      </c>
    </row>
    <row r="23" spans="1:2" x14ac:dyDescent="0.35">
      <c r="A23" t="s">
        <v>190</v>
      </c>
      <c r="B23" s="32">
        <v>69.876343737850604</v>
      </c>
    </row>
    <row r="24" spans="1:2" x14ac:dyDescent="0.35">
      <c r="A24" t="s">
        <v>191</v>
      </c>
      <c r="B24" s="32">
        <v>17.0463484419586</v>
      </c>
    </row>
    <row r="25" spans="1:2" x14ac:dyDescent="0.35">
      <c r="A25" t="s">
        <v>192</v>
      </c>
      <c r="B25" s="32">
        <v>0</v>
      </c>
    </row>
    <row r="26" spans="1:2" x14ac:dyDescent="0.35">
      <c r="A26" t="s">
        <v>193</v>
      </c>
      <c r="B26" s="32">
        <v>0</v>
      </c>
    </row>
    <row r="28" spans="1:2" x14ac:dyDescent="0.35">
      <c r="A28" s="66" t="s">
        <v>206</v>
      </c>
    </row>
  </sheetData>
  <mergeCells count="1"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B28"/>
  <sheetViews>
    <sheetView workbookViewId="0">
      <selection activeCell="B3" sqref="B3"/>
    </sheetView>
  </sheetViews>
  <sheetFormatPr baseColWidth="10" defaultColWidth="11.453125" defaultRowHeight="14.5" x14ac:dyDescent="0.35"/>
  <cols>
    <col min="1" max="1" width="26" bestFit="1" customWidth="1"/>
  </cols>
  <sheetData>
    <row r="1" spans="1:2" x14ac:dyDescent="0.35">
      <c r="A1" s="1" t="s">
        <v>30</v>
      </c>
    </row>
    <row r="2" spans="1:2" ht="61.5" customHeight="1" x14ac:dyDescent="0.35">
      <c r="A2" s="78" t="s">
        <v>207</v>
      </c>
      <c r="B2" s="78"/>
    </row>
    <row r="3" spans="1:2" x14ac:dyDescent="0.35">
      <c r="A3" s="49" t="s">
        <v>170</v>
      </c>
      <c r="B3" s="49">
        <v>2024</v>
      </c>
    </row>
    <row r="4" spans="1:2" x14ac:dyDescent="0.35">
      <c r="A4" t="s">
        <v>171</v>
      </c>
      <c r="B4" s="35">
        <v>26.56</v>
      </c>
    </row>
    <row r="5" spans="1:2" x14ac:dyDescent="0.35">
      <c r="A5" t="s">
        <v>172</v>
      </c>
      <c r="B5" s="35">
        <v>21.94</v>
      </c>
    </row>
    <row r="6" spans="1:2" x14ac:dyDescent="0.35">
      <c r="A6" t="s">
        <v>173</v>
      </c>
      <c r="B6" s="35">
        <v>21.66</v>
      </c>
    </row>
    <row r="7" spans="1:2" x14ac:dyDescent="0.35">
      <c r="A7" t="s">
        <v>174</v>
      </c>
      <c r="B7" s="35">
        <v>24.67</v>
      </c>
    </row>
    <row r="8" spans="1:2" x14ac:dyDescent="0.35">
      <c r="A8" t="s">
        <v>175</v>
      </c>
      <c r="B8" s="35">
        <v>26.85</v>
      </c>
    </row>
    <row r="9" spans="1:2" x14ac:dyDescent="0.35">
      <c r="A9" t="s">
        <v>176</v>
      </c>
      <c r="B9" s="35">
        <v>20.97</v>
      </c>
    </row>
    <row r="10" spans="1:2" x14ac:dyDescent="0.35">
      <c r="A10" t="s">
        <v>177</v>
      </c>
      <c r="B10" s="35">
        <v>17.29</v>
      </c>
    </row>
    <row r="11" spans="1:2" x14ac:dyDescent="0.35">
      <c r="A11" t="s">
        <v>178</v>
      </c>
      <c r="B11" s="35">
        <v>30.22</v>
      </c>
    </row>
    <row r="12" spans="1:2" x14ac:dyDescent="0.35">
      <c r="A12" t="s">
        <v>179</v>
      </c>
      <c r="B12" s="35">
        <v>22.02</v>
      </c>
    </row>
    <row r="13" spans="1:2" x14ac:dyDescent="0.35">
      <c r="A13" t="s">
        <v>180</v>
      </c>
      <c r="B13" s="35">
        <v>22.47</v>
      </c>
    </row>
    <row r="14" spans="1:2" x14ac:dyDescent="0.35">
      <c r="A14" t="s">
        <v>181</v>
      </c>
      <c r="B14" s="35">
        <v>27.27</v>
      </c>
    </row>
    <row r="15" spans="1:2" x14ac:dyDescent="0.35">
      <c r="A15" t="s">
        <v>182</v>
      </c>
      <c r="B15" s="35">
        <v>23.21</v>
      </c>
    </row>
    <row r="16" spans="1:2" x14ac:dyDescent="0.35">
      <c r="A16" t="s">
        <v>183</v>
      </c>
      <c r="B16" s="35">
        <v>28.19</v>
      </c>
    </row>
    <row r="17" spans="1:2" x14ac:dyDescent="0.35">
      <c r="A17" t="s">
        <v>184</v>
      </c>
      <c r="B17" s="35">
        <v>17.66</v>
      </c>
    </row>
    <row r="18" spans="1:2" x14ac:dyDescent="0.35">
      <c r="A18" t="s">
        <v>185</v>
      </c>
      <c r="B18" s="35">
        <v>25.74</v>
      </c>
    </row>
    <row r="19" spans="1:2" x14ac:dyDescent="0.35">
      <c r="A19" t="s">
        <v>186</v>
      </c>
      <c r="B19" s="35">
        <v>24.67</v>
      </c>
    </row>
    <row r="20" spans="1:2" x14ac:dyDescent="0.35">
      <c r="A20" t="s">
        <v>187</v>
      </c>
      <c r="B20" s="35">
        <v>24.39</v>
      </c>
    </row>
    <row r="21" spans="1:2" x14ac:dyDescent="0.35">
      <c r="A21" t="s">
        <v>188</v>
      </c>
      <c r="B21" s="35">
        <v>22.26</v>
      </c>
    </row>
    <row r="22" spans="1:2" x14ac:dyDescent="0.35">
      <c r="A22" t="s">
        <v>189</v>
      </c>
      <c r="B22" s="35">
        <v>24.94</v>
      </c>
    </row>
    <row r="23" spans="1:2" x14ac:dyDescent="0.35">
      <c r="A23" t="s">
        <v>190</v>
      </c>
      <c r="B23" s="35">
        <v>22.76</v>
      </c>
    </row>
    <row r="24" spans="1:2" x14ac:dyDescent="0.35">
      <c r="A24" t="s">
        <v>191</v>
      </c>
      <c r="B24" s="35">
        <v>22.54</v>
      </c>
    </row>
    <row r="25" spans="1:2" x14ac:dyDescent="0.35">
      <c r="A25" t="s">
        <v>192</v>
      </c>
      <c r="B25" s="35">
        <v>21.21</v>
      </c>
    </row>
    <row r="26" spans="1:2" x14ac:dyDescent="0.35">
      <c r="A26" t="s">
        <v>193</v>
      </c>
      <c r="B26" s="35">
        <v>26.45</v>
      </c>
    </row>
    <row r="28" spans="1:2" x14ac:dyDescent="0.35">
      <c r="A28" s="66" t="s">
        <v>208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Estructura</vt:lpstr>
      <vt:lpstr>FIN-1-1</vt:lpstr>
      <vt:lpstr>FIN-1-2</vt:lpstr>
      <vt:lpstr>FIN-1-3</vt:lpstr>
      <vt:lpstr>FIN-2-1</vt:lpstr>
      <vt:lpstr>FIN-2-2</vt:lpstr>
      <vt:lpstr>FIN-2-3</vt:lpstr>
      <vt:lpstr>FIN-2-4</vt:lpstr>
      <vt:lpstr>CHHC-1-1</vt:lpstr>
      <vt:lpstr>CHHC-1-2</vt:lpstr>
      <vt:lpstr>CHHC-1-3</vt:lpstr>
      <vt:lpstr>CHHC-2-1</vt:lpstr>
      <vt:lpstr>CHHC-2-2</vt:lpstr>
      <vt:lpstr>CHHC-2-3</vt:lpstr>
      <vt:lpstr>CS-1-1</vt:lpstr>
      <vt:lpstr>CS-1-2</vt:lpstr>
      <vt:lpstr>CS-1-3</vt:lpstr>
      <vt:lpstr>CS-1-4</vt:lpstr>
      <vt:lpstr>CS-1-5</vt:lpstr>
      <vt:lpstr>EN-1-1</vt:lpstr>
      <vt:lpstr>EN-1-2</vt:lpstr>
      <vt:lpstr>EN-1-3</vt:lpstr>
      <vt:lpstr>EN-1-4</vt:lpstr>
      <vt:lpstr>EN-2-1</vt:lpstr>
      <vt:lpstr>EN-2-2</vt:lpstr>
      <vt:lpstr>EN-2-3</vt:lpstr>
      <vt:lpstr>EN-2-4</vt:lpstr>
      <vt:lpstr>EN-2-5</vt:lpstr>
      <vt:lpstr>EN-2-6</vt:lpstr>
      <vt:lpstr>EN-2-7</vt:lpstr>
      <vt:lpstr>EN-2-8</vt:lpstr>
      <vt:lpstr>INF-1-1</vt:lpstr>
      <vt:lpstr>INF-1-2</vt:lpstr>
      <vt:lpstr>INF-1-3</vt:lpstr>
      <vt:lpstr>INF-2-1</vt:lpstr>
      <vt:lpstr>INF-2-2</vt:lpstr>
      <vt:lpstr>INF-2-3</vt:lpstr>
      <vt:lpstr>INF-2-4</vt:lpstr>
      <vt:lpstr>INF-2-5</vt:lpstr>
      <vt:lpstr>ATIE-1-1</vt:lpstr>
      <vt:lpstr>ATIE-1-2</vt:lpstr>
      <vt:lpstr>ATIE-1-3</vt:lpstr>
      <vt:lpstr>ATIE-1-4</vt:lpstr>
      <vt:lpstr>ATIE-2-1</vt:lpstr>
      <vt:lpstr>ATIE-2-2</vt:lpstr>
      <vt:lpstr>ATIE-2-3</vt:lpstr>
      <vt:lpstr>ATIE-2-4</vt:lpstr>
      <vt:lpstr>ATIE-2-5</vt:lpstr>
      <vt:lpstr>EIGC-1-1</vt:lpstr>
      <vt:lpstr>EIGC-1-2</vt:lpstr>
      <vt:lpstr>EIGC-1-3</vt:lpstr>
      <vt:lpstr>EIGC-2-1</vt:lpstr>
      <vt:lpstr>EIGC-2-2</vt:lpstr>
      <vt:lpstr>EIGC-2-3</vt:lpstr>
      <vt:lpstr>EIGC-2-4</vt:lpstr>
      <vt:lpstr>DEM-1-1</vt:lpstr>
      <vt:lpstr>DEM-1-2</vt:lpstr>
      <vt:lpstr>DEM-2-1</vt:lpstr>
      <vt:lpstr>DEM-2-2</vt:lpstr>
      <vt:lpstr>DEM-2-3</vt:lpstr>
      <vt:lpstr>DEM-3-1</vt:lpstr>
      <vt:lpstr>DEM-3-2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Torres Campos</dc:creator>
  <cp:keywords/>
  <dc:description/>
  <cp:lastModifiedBy>Fabian Bernal Lopez</cp:lastModifiedBy>
  <cp:revision/>
  <dcterms:created xsi:type="dcterms:W3CDTF">2023-08-10T15:21:31Z</dcterms:created>
  <dcterms:modified xsi:type="dcterms:W3CDTF">2024-04-14T23:43:41Z</dcterms:modified>
  <cp:category/>
  <cp:contentStatus/>
</cp:coreProperties>
</file>